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40" windowHeight="1176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Форма!$A$1:$I$142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L58" i="4"/>
  <c r="E64" i="1"/>
  <c r="F89"/>
  <c r="G89"/>
  <c r="I89"/>
  <c r="H119"/>
  <c r="E119"/>
  <c r="T61" i="4" l="1"/>
  <c r="E78" i="1" l="1"/>
  <c r="E88" l="1"/>
  <c r="E58" l="1"/>
  <c r="G49"/>
  <c r="E69" l="1"/>
  <c r="I44" i="4" l="1"/>
  <c r="E50" i="1" l="1"/>
  <c r="E70" l="1"/>
  <c r="E67"/>
  <c r="E71"/>
  <c r="I85" l="1"/>
  <c r="H85"/>
  <c r="G85"/>
  <c r="F85"/>
  <c r="E82" l="1"/>
  <c r="E80" l="1"/>
  <c r="I49" l="1"/>
  <c r="H49"/>
  <c r="F49"/>
  <c r="E52" l="1"/>
  <c r="E53"/>
  <c r="I77" l="1"/>
  <c r="H77"/>
  <c r="G77"/>
  <c r="F77"/>
  <c r="L57" i="4" l="1"/>
  <c r="E47" i="1" l="1"/>
  <c r="E51"/>
  <c r="V58" i="4" l="1"/>
  <c r="V61" s="1"/>
  <c r="E87" i="1"/>
  <c r="F55"/>
  <c r="F64" s="1"/>
  <c r="E79"/>
  <c r="E77" s="1"/>
  <c r="K49" i="4"/>
  <c r="I49"/>
  <c r="E68" i="1"/>
  <c r="E95"/>
  <c r="E63"/>
  <c r="G55"/>
  <c r="H55"/>
  <c r="I55"/>
  <c r="I64" s="1"/>
  <c r="I118" s="1"/>
  <c r="E46"/>
  <c r="E86"/>
  <c r="E84"/>
  <c r="E74"/>
  <c r="E73"/>
  <c r="E76"/>
  <c r="E72"/>
  <c r="E66"/>
  <c r="E61"/>
  <c r="E60"/>
  <c r="E59"/>
  <c r="E57"/>
  <c r="E56"/>
  <c r="AE61" i="4"/>
  <c r="AD61"/>
  <c r="AC61"/>
  <c r="AB61"/>
  <c r="AA61"/>
  <c r="Z61"/>
  <c r="Y61"/>
  <c r="X61"/>
  <c r="W61"/>
  <c r="U61"/>
  <c r="S61"/>
  <c r="R61"/>
  <c r="P61"/>
  <c r="O61"/>
  <c r="N61"/>
  <c r="M61"/>
  <c r="L61"/>
  <c r="K61"/>
  <c r="J61"/>
  <c r="I61"/>
  <c r="H61"/>
  <c r="G61"/>
  <c r="E85" i="1" l="1"/>
  <c r="G65"/>
  <c r="I65"/>
  <c r="H65"/>
  <c r="H89"/>
  <c r="F65"/>
  <c r="F118"/>
  <c r="H64"/>
  <c r="H118" s="1"/>
  <c r="G64"/>
  <c r="G118" s="1"/>
  <c r="E65"/>
  <c r="E49"/>
  <c r="E55"/>
  <c r="E118" l="1"/>
</calcChain>
</file>

<file path=xl/sharedStrings.xml><?xml version="1.0" encoding="utf-8"?>
<sst xmlns="http://schemas.openxmlformats.org/spreadsheetml/2006/main" count="293" uniqueCount="230">
  <si>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</si>
  <si>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</si>
  <si>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</si>
  <si>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</si>
  <si>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</si>
  <si>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</si>
  <si>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</si>
  <si>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</si>
  <si>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</si>
  <si>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</si>
  <si>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</si>
  <si>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</si>
  <si>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</si>
  <si>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</si>
  <si>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</si>
  <si>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</si>
  <si>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</si>
  <si>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</si>
  <si>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</si>
  <si>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</si>
  <si>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</si>
  <si>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</si>
  <si>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</si>
  <si>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</si>
  <si>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</si>
  <si>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</si>
  <si>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</si>
  <si>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</si>
  <si>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</si>
  <si>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</si>
  <si>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</si>
  <si>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</si>
  <si>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</si>
  <si>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</si>
  <si>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</si>
  <si>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</si>
  <si>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</si>
  <si>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</si>
  <si>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НСЗУ, в т.ч. залишок на початок року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</si>
  <si>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</si>
  <si>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</si>
  <si>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</si>
  <si>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</si>
  <si>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</si>
  <si>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</si>
  <si>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</si>
  <si>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</si>
  <si>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</si>
  <si>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</si>
  <si>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</si>
  <si>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Разом (сума рядків 100,110,120,130, 150, 160)</t>
  </si>
  <si>
    <t xml:space="preserve">Витрати за кошти НЗСУ 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</si>
  <si>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</si>
  <si>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</si>
  <si>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</si>
  <si>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</si>
  <si>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</si>
  <si>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</si>
  <si>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</si>
  <si>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</si>
  <si>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</si>
  <si>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 xml:space="preserve">Капітальні видатки на придбання медичного обладнання </t>
  </si>
  <si>
    <t>Витрати за кошти місцевого бюджету:</t>
  </si>
  <si>
    <t>Амортизація</t>
  </si>
  <si>
    <t>Витрати за кошти спеціального фонду ( відсотки банку оренди )</t>
  </si>
  <si>
    <t xml:space="preserve">Оновлення матеріальної технічної баз ( придбання обладнання меблів) </t>
  </si>
  <si>
    <t>Цільові витрати  інших коштів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</si>
  <si>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</si>
  <si>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</si>
  <si>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</si>
  <si>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</si>
  <si>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</si>
  <si>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</si>
  <si>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</si>
  <si>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</si>
  <si>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</si>
  <si>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</si>
  <si>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</si>
  <si>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</si>
  <si>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</si>
  <si>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</si>
  <si>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</si>
  <si>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</si>
  <si>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</si>
  <si>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</si>
  <si>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</si>
  <si>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</si>
  <si>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</si>
  <si>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</si>
  <si>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</si>
  <si>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</si>
  <si>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</si>
  <si>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</si>
  <si>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</si>
  <si>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</si>
  <si>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</si>
  <si>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</si>
  <si>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</si>
  <si>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</si>
  <si>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</si>
  <si>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</si>
  <si>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</si>
  <si>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</si>
  <si>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</si>
  <si>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</si>
  <si>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</si>
  <si>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</si>
  <si>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</si>
  <si>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</si>
  <si>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</si>
  <si>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</si>
  <si>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</si>
  <si>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</si>
  <si>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</si>
  <si>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</si>
  <si>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</si>
  <si>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</si>
  <si>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Фонд оплати праці, тис. грн, у тому числі:</t>
  </si>
  <si>
    <t>Витрати на оплату праці, тис. грн, у тому числі: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</si>
  <si>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</si>
  <si>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</si>
  <si>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</si>
  <si>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</si>
  <si>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</si>
  <si>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</si>
  <si>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</si>
  <si>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</si>
  <si>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</si>
  <si>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</si>
  <si>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</si>
  <si>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</si>
  <si>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</si>
  <si>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</si>
  <si>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</si>
  <si>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</si>
  <si>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</si>
  <si>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</si>
  <si>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</si>
  <si>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</si>
  <si>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</si>
  <si>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</si>
  <si>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</si>
  <si>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</si>
  <si>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</si>
  <si>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</si>
  <si>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</si>
  <si>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</si>
  <si>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</si>
  <si>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</si>
  <si>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</si>
  <si>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</si>
  <si>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</si>
  <si>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</si>
  <si>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</si>
  <si>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</si>
  <si>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</si>
  <si>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</si>
  <si>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</si>
  <si>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</si>
  <si>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</si>
  <si>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</si>
  <si>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</si>
  <si>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</si>
  <si>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</si>
  <si>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</si>
  <si>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</si>
  <si>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02006403</t>
  </si>
  <si>
    <t>86.10</t>
  </si>
  <si>
    <t>(04658) 31285</t>
  </si>
  <si>
    <t>Комунальна</t>
  </si>
  <si>
    <t>на 01.01</t>
  </si>
  <si>
    <t>на 01.04</t>
  </si>
  <si>
    <t>на 01.07</t>
  </si>
  <si>
    <t>на 01.10</t>
  </si>
  <si>
    <t>Дохід за рахунок субвенції на соціально-економічний розвиток</t>
  </si>
  <si>
    <t>Витрати за рахунок субвенції на соціально-економічний розвиток</t>
  </si>
  <si>
    <t>Інші поточні видатки (медична субвенція)</t>
  </si>
  <si>
    <t>ГАЗ 2705</t>
  </si>
  <si>
    <t>УАЗ 3962 АХШД</t>
  </si>
  <si>
    <t>ГАЗ 51 А</t>
  </si>
  <si>
    <t>RENAULT DUSTER</t>
  </si>
  <si>
    <t>санітарний транспорт</t>
  </si>
  <si>
    <t>службовий автомобіль</t>
  </si>
  <si>
    <t>Секретар міської ради</t>
  </si>
  <si>
    <t>Комунальне некомерційне підприємство «Новгород-Сіверська центральна міська лікарня імені І. В. Буяльського» Новгород-Сіверської міської ради Чернігівської області</t>
  </si>
  <si>
    <t>"____" _______________ 20      р.</t>
  </si>
  <si>
    <t xml:space="preserve">                        (підпис)</t>
  </si>
  <si>
    <t xml:space="preserve">                         (підпис)</t>
  </si>
  <si>
    <t>М.П.</t>
  </si>
  <si>
    <t>Витрати 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</si>
  <si>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 xml:space="preserve">Дохід за рахунок депутатських коштів </t>
  </si>
  <si>
    <t>Оксана ЧЕРНЕНКО</t>
  </si>
  <si>
    <t>Головний бухгалтер</t>
  </si>
  <si>
    <t>Людмила ЗАЛІСЬКА</t>
  </si>
  <si>
    <t>ПОГОДЖЕНО</t>
  </si>
  <si>
    <t>Заступник міського голови з питань діяльності виконавчих органів міської ради</t>
  </si>
  <si>
    <t>(прізвище та ініціали заступника міського голови)</t>
  </si>
  <si>
    <t>РОЗГЛЯНУТО</t>
  </si>
  <si>
    <t>Відділ економіки Новгород-Сіверської міської ради</t>
  </si>
  <si>
    <t>(найменування уповноваженого органу, який розглянув фінансовий план)</t>
  </si>
  <si>
    <t>"____" _________________ 20      р.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</si>
  <si>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</si>
  <si>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Витрати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</t>
  </si>
  <si>
    <t>Витрати з місцевого бюджету на покращення матеріального забезпечення ( одноразова адресна допомога лікарям)</t>
  </si>
  <si>
    <t xml:space="preserve">Дохід з місцевого бюджету цільового фінансування на Програму забезпечення покращення якості надання медичної допомоги населенню Новгород-Сіверської міської територіальної громади </t>
  </si>
  <si>
    <t>Цільові видатки  інших коштів ( централізоване постачання вакцин та інших медикаментів, обладнання, засобів ідивідуального захисту та інше)</t>
  </si>
  <si>
    <t>Генеральний директор</t>
  </si>
  <si>
    <t>Дохід з місцевого бюджету на покращення матеріального забезпечення (одноразова адресна допомога лікарям)</t>
  </si>
  <si>
    <t>Одиниця виміру, грн</t>
  </si>
  <si>
    <t>тис. грн</t>
  </si>
  <si>
    <t>Начальник відділу  _________________________Ірина ПУЗИРЕЙ</t>
  </si>
  <si>
    <t>16000, Чернігівська область, місто Новгород-Сіверський,                 вулиця Шевченка, будинок 17</t>
  </si>
  <si>
    <t>Генеральний директор ЧЕРНЕНКО Оксана Василівна</t>
  </si>
  <si>
    <t>ФІНАНСОВИЙ ПЛАН ПІДПРИЄМСТВА НА 2026 рік</t>
  </si>
  <si>
    <t>до фінансового плану на 2026 рік</t>
  </si>
  <si>
    <t xml:space="preserve">Новгород- Сіверської міської ради  </t>
  </si>
  <si>
    <t>VIII скликання</t>
  </si>
  <si>
    <t xml:space="preserve">Програма забезпечення покращення якості надання медичної допомоги населенню Новгород-Сіверської міської територіальної громади на 2026 рік </t>
  </si>
  <si>
    <t>SKODA</t>
  </si>
  <si>
    <t>FIAT</t>
  </si>
  <si>
    <t xml:space="preserve">Оновлення матеріальної технічної баз ( придбання обладнання, меблів) </t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</si>
  <si>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</si>
  <si>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Рішення 58 сесії</t>
  </si>
  <si>
    <t xml:space="preserve">                  Юрій ЛАКОЗА</t>
  </si>
  <si>
    <t xml:space="preserve">29 липня 2025 року № 1623      </t>
  </si>
  <si>
    <t xml:space="preserve">Новгород-Сіверської міської ради  </t>
  </si>
  <si>
    <t>VIIІ скликання</t>
  </si>
  <si>
    <t>(в редакції рішення 71-ої позачергової сесії</t>
  </si>
  <si>
    <t xml:space="preserve">ЗАТВЕРДЖЕНО        </t>
  </si>
  <si>
    <t>від 08 вересня 2025 року № 2042)</t>
  </si>
</sst>
</file>

<file path=xl/styles.xml><?xml version="1.0" encoding="utf-8"?>
<styleSheet xmlns="http://schemas.openxmlformats.org/spreadsheetml/2006/main">
  <numFmts count="10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0_);_(* \(#,##0.00\);_(* &quot;-&quot;??_);_(@_)"/>
    <numFmt numFmtId="170" formatCode="_(* #,##0.0_);_(* \(#,##0.0\);_(* &quot;-&quot;??_);_(@_)"/>
    <numFmt numFmtId="171" formatCode="_(* #,##0_);_(* \(#,##0\);_(* &quot;-&quot;??_);_(@_)"/>
    <numFmt numFmtId="172" formatCode="#,##0.0_р_."/>
    <numFmt numFmtId="173" formatCode="#,##0.00_р_."/>
  </numFmts>
  <fonts count="19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8"/>
      <name val="Calibri"/>
      <family val="2"/>
    </font>
    <font>
      <sz val="16"/>
      <color theme="1"/>
      <name val="Calibri"/>
      <family val="2"/>
      <scheme val="minor"/>
    </font>
    <font>
      <i/>
      <sz val="16"/>
      <name val="Times New Roman"/>
      <family val="1"/>
      <charset val="204"/>
    </font>
    <font>
      <sz val="10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/>
    </xf>
    <xf numFmtId="0" fontId="1" fillId="2" borderId="3" xfId="0" quotePrefix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3" xfId="0" applyNumberFormat="1" applyFont="1" applyFill="1" applyBorder="1"/>
    <xf numFmtId="0" fontId="6" fillId="2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3" xfId="0" quotePrefix="1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vertical="center"/>
    </xf>
    <xf numFmtId="0" fontId="1" fillId="0" borderId="3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9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Border="1" applyAlignment="1">
      <alignment vertical="center"/>
    </xf>
    <xf numFmtId="165" fontId="1" fillId="2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0" fontId="1" fillId="2" borderId="3" xfId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vertical="center" wrapText="1"/>
    </xf>
    <xf numFmtId="4" fontId="1" fillId="2" borderId="2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 shrinkToFit="1"/>
    </xf>
    <xf numFmtId="171" fontId="6" fillId="2" borderId="3" xfId="1" applyNumberFormat="1" applyFont="1" applyFill="1" applyBorder="1" applyAlignment="1">
      <alignment vertical="center" wrapText="1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right" vertical="center"/>
    </xf>
    <xf numFmtId="0" fontId="6" fillId="2" borderId="0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3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0" fontId="6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4" fillId="2" borderId="0" xfId="1" applyFont="1" applyFill="1" applyAlignment="1">
      <alignment horizontal="center" vertical="center"/>
    </xf>
    <xf numFmtId="3" fontId="1" fillId="2" borderId="3" xfId="1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6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172" fontId="6" fillId="2" borderId="3" xfId="0" applyNumberFormat="1" applyFont="1" applyFill="1" applyBorder="1" applyAlignment="1">
      <alignment horizontal="center" vertical="center" wrapText="1"/>
    </xf>
    <xf numFmtId="172" fontId="2" fillId="2" borderId="3" xfId="0" applyNumberFormat="1" applyFont="1" applyFill="1" applyBorder="1" applyAlignment="1">
      <alignment horizontal="center" vertical="center" wrapText="1"/>
    </xf>
    <xf numFmtId="172" fontId="6" fillId="2" borderId="2" xfId="0" applyNumberFormat="1" applyFont="1" applyFill="1" applyBorder="1" applyAlignment="1">
      <alignment horizontal="center" vertical="center" wrapText="1"/>
    </xf>
    <xf numFmtId="172" fontId="6" fillId="2" borderId="5" xfId="0" applyNumberFormat="1" applyFont="1" applyFill="1" applyBorder="1" applyAlignment="1">
      <alignment horizontal="center" vertical="center" wrapText="1"/>
    </xf>
    <xf numFmtId="172" fontId="6" fillId="0" borderId="3" xfId="0" applyNumberFormat="1" applyFont="1" applyFill="1" applyBorder="1" applyAlignment="1">
      <alignment horizontal="center" vertical="center" wrapText="1"/>
    </xf>
    <xf numFmtId="172" fontId="6" fillId="0" borderId="2" xfId="0" applyNumberFormat="1" applyFont="1" applyFill="1" applyBorder="1" applyAlignment="1">
      <alignment horizontal="center" vertical="center" wrapText="1"/>
    </xf>
    <xf numFmtId="172" fontId="6" fillId="0" borderId="5" xfId="0" applyNumberFormat="1" applyFont="1" applyFill="1" applyBorder="1" applyAlignment="1">
      <alignment horizontal="center" vertical="center" wrapText="1"/>
    </xf>
    <xf numFmtId="17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wrapText="1"/>
    </xf>
    <xf numFmtId="0" fontId="2" fillId="2" borderId="3" xfId="0" applyFont="1" applyFill="1" applyBorder="1" applyAlignment="1">
      <alignment horizontal="justify"/>
    </xf>
    <xf numFmtId="0" fontId="6" fillId="2" borderId="3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wrapText="1"/>
    </xf>
    <xf numFmtId="0" fontId="6" fillId="0" borderId="0" xfId="0" applyFont="1" applyFill="1" applyBorder="1" applyAlignment="1"/>
    <xf numFmtId="0" fontId="14" fillId="2" borderId="3" xfId="0" applyFont="1" applyFill="1" applyBorder="1" applyAlignment="1">
      <alignment horizontal="justify" vertical="center" wrapText="1"/>
    </xf>
    <xf numFmtId="0" fontId="14" fillId="2" borderId="3" xfId="0" applyFont="1" applyFill="1" applyBorder="1" applyAlignment="1">
      <alignment horizontal="center" vertical="center"/>
    </xf>
    <xf numFmtId="172" fontId="14" fillId="3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center" vertical="center"/>
    </xf>
    <xf numFmtId="172" fontId="13" fillId="2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3" fillId="2" borderId="3" xfId="0" applyFont="1" applyFill="1" applyBorder="1" applyAlignment="1">
      <alignment horizontal="justify" wrapText="1"/>
    </xf>
    <xf numFmtId="0" fontId="13" fillId="2" borderId="3" xfId="0" quotePrefix="1" applyFont="1" applyFill="1" applyBorder="1" applyAlignment="1">
      <alignment horizontal="center" vertical="center"/>
    </xf>
    <xf numFmtId="172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2" fontId="1" fillId="0" borderId="5" xfId="0" applyNumberFormat="1" applyFont="1" applyFill="1" applyBorder="1" applyAlignment="1">
      <alignment horizontal="center" vertical="center" wrapText="1"/>
    </xf>
    <xf numFmtId="172" fontId="1" fillId="2" borderId="5" xfId="0" applyNumberFormat="1" applyFont="1" applyFill="1" applyBorder="1" applyAlignment="1">
      <alignment horizontal="center" vertical="center" wrapText="1"/>
    </xf>
    <xf numFmtId="172" fontId="14" fillId="3" borderId="5" xfId="0" applyNumberFormat="1" applyFont="1" applyFill="1" applyBorder="1" applyAlignment="1">
      <alignment horizontal="center" vertical="center" wrapText="1"/>
    </xf>
    <xf numFmtId="172" fontId="13" fillId="2" borderId="5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4" fontId="15" fillId="4" borderId="3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15" fillId="4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2" fontId="16" fillId="4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72" fontId="6" fillId="3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wrapText="1"/>
    </xf>
    <xf numFmtId="170" fontId="1" fillId="2" borderId="3" xfId="1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3" fillId="0" borderId="0" xfId="0" applyFont="1"/>
    <xf numFmtId="168" fontId="1" fillId="2" borderId="3" xfId="1" applyNumberFormat="1" applyFont="1" applyFill="1" applyBorder="1" applyAlignment="1">
      <alignment horizontal="center" vertical="center" wrapText="1"/>
    </xf>
    <xf numFmtId="168" fontId="6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3" fontId="1" fillId="2" borderId="3" xfId="0" applyNumberFormat="1" applyFont="1" applyFill="1" applyBorder="1" applyAlignment="1">
      <alignment horizontal="center" vertical="center" wrapText="1"/>
    </xf>
    <xf numFmtId="173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5" xfId="1" applyFont="1" applyFill="1" applyBorder="1" applyAlignment="1">
      <alignment horizontal="center" vertical="center" wrapText="1" shrinkToFit="1"/>
    </xf>
    <xf numFmtId="171" fontId="1" fillId="2" borderId="4" xfId="1" applyNumberFormat="1" applyFont="1" applyFill="1" applyBorder="1" applyAlignment="1">
      <alignment horizontal="center" vertical="center" wrapText="1"/>
    </xf>
    <xf numFmtId="171" fontId="1" fillId="2" borderId="5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4" xfId="1" applyFont="1" applyFill="1" applyBorder="1" applyAlignment="1">
      <alignment horizontal="center" vertical="center" wrapText="1" shrinkToFit="1"/>
    </xf>
    <xf numFmtId="165" fontId="1" fillId="2" borderId="4" xfId="1" applyNumberFormat="1" applyFont="1" applyFill="1" applyBorder="1" applyAlignment="1">
      <alignment horizontal="center" vertical="center" wrapText="1"/>
    </xf>
    <xf numFmtId="165" fontId="1" fillId="2" borderId="5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69" fontId="1" fillId="2" borderId="4" xfId="1" applyNumberFormat="1" applyFont="1" applyFill="1" applyBorder="1" applyAlignment="1">
      <alignment horizontal="center" vertical="center" wrapText="1"/>
    </xf>
    <xf numFmtId="169" fontId="1" fillId="2" borderId="5" xfId="1" applyNumberFormat="1" applyFont="1" applyFill="1" applyBorder="1" applyAlignment="1">
      <alignment horizontal="center" vertical="center" wrapText="1"/>
    </xf>
    <xf numFmtId="170" fontId="1" fillId="2" borderId="4" xfId="1" applyNumberFormat="1" applyFont="1" applyFill="1" applyBorder="1" applyAlignment="1">
      <alignment horizontal="center" vertical="center" wrapText="1"/>
    </xf>
    <xf numFmtId="170" fontId="1" fillId="2" borderId="5" xfId="1" applyNumberFormat="1" applyFont="1" applyFill="1" applyBorder="1" applyAlignment="1">
      <alignment horizontal="center" vertical="center" wrapText="1"/>
    </xf>
    <xf numFmtId="2" fontId="1" fillId="2" borderId="4" xfId="1" applyNumberFormat="1" applyFont="1" applyFill="1" applyBorder="1" applyAlignment="1">
      <alignment horizontal="center" vertical="center" wrapText="1"/>
    </xf>
    <xf numFmtId="2" fontId="1" fillId="2" borderId="5" xfId="1" applyNumberFormat="1" applyFont="1" applyFill="1" applyBorder="1" applyAlignment="1">
      <alignment horizontal="center" vertical="center" wrapText="1"/>
    </xf>
    <xf numFmtId="1" fontId="6" fillId="2" borderId="4" xfId="1" applyNumberFormat="1" applyFont="1" applyFill="1" applyBorder="1" applyAlignment="1">
      <alignment horizontal="center" vertical="center" wrapText="1"/>
    </xf>
    <xf numFmtId="1" fontId="6" fillId="2" borderId="5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69" fontId="6" fillId="2" borderId="4" xfId="1" applyNumberFormat="1" applyFont="1" applyFill="1" applyBorder="1" applyAlignment="1">
      <alignment horizontal="center" vertical="center" wrapText="1"/>
    </xf>
    <xf numFmtId="169" fontId="6" fillId="2" borderId="5" xfId="1" applyNumberFormat="1" applyFont="1" applyFill="1" applyBorder="1" applyAlignment="1">
      <alignment horizontal="center" vertical="center" wrapText="1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4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0" fontId="6" fillId="2" borderId="4" xfId="1" applyNumberFormat="1" applyFont="1" applyFill="1" applyBorder="1" applyAlignment="1">
      <alignment horizontal="center" vertical="center" wrapText="1"/>
    </xf>
    <xf numFmtId="170" fontId="6" fillId="2" borderId="5" xfId="1" applyNumberFormat="1" applyFont="1" applyFill="1" applyBorder="1" applyAlignment="1">
      <alignment horizontal="center" vertical="center" wrapText="1"/>
    </xf>
    <xf numFmtId="2" fontId="6" fillId="2" borderId="4" xfId="1" applyNumberFormat="1" applyFont="1" applyFill="1" applyBorder="1" applyAlignment="1">
      <alignment horizontal="center" vertical="center" wrapText="1"/>
    </xf>
    <xf numFmtId="2" fontId="6" fillId="2" borderId="5" xfId="1" applyNumberFormat="1" applyFont="1" applyFill="1" applyBorder="1" applyAlignment="1">
      <alignment horizontal="center" vertical="center" wrapText="1"/>
    </xf>
    <xf numFmtId="165" fontId="6" fillId="2" borderId="4" xfId="1" applyNumberFormat="1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left" vertical="center" wrapText="1"/>
    </xf>
    <xf numFmtId="3" fontId="6" fillId="2" borderId="2" xfId="1" applyNumberFormat="1" applyFont="1" applyFill="1" applyBorder="1" applyAlignment="1">
      <alignment horizontal="left" vertical="center" wrapText="1"/>
    </xf>
    <xf numFmtId="3" fontId="6" fillId="2" borderId="5" xfId="1" applyNumberFormat="1" applyFont="1" applyFill="1" applyBorder="1" applyAlignment="1">
      <alignment horizontal="left" vertical="center" wrapText="1"/>
    </xf>
    <xf numFmtId="49" fontId="6" fillId="2" borderId="4" xfId="1" applyNumberFormat="1" applyFont="1" applyFill="1" applyBorder="1" applyAlignment="1">
      <alignment horizontal="left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2" borderId="5" xfId="1" applyNumberFormat="1" applyFont="1" applyFill="1" applyBorder="1" applyAlignment="1">
      <alignment horizontal="left" vertical="center" wrapText="1"/>
    </xf>
    <xf numFmtId="171" fontId="6" fillId="2" borderId="3" xfId="1" applyNumberFormat="1" applyFont="1" applyFill="1" applyBorder="1" applyAlignment="1">
      <alignment horizontal="center" vertical="center" wrapText="1"/>
    </xf>
    <xf numFmtId="171" fontId="6" fillId="2" borderId="4" xfId="1" applyNumberFormat="1" applyFont="1" applyFill="1" applyBorder="1" applyAlignment="1">
      <alignment horizontal="center" vertical="center" wrapText="1"/>
    </xf>
    <xf numFmtId="171" fontId="6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0"/>
  <sheetViews>
    <sheetView tabSelected="1" view="pageBreakPreview" topLeftCell="A111" zoomScale="70" zoomScaleNormal="100" zoomScaleSheetLayoutView="70" workbookViewId="0">
      <selection activeCell="I158" sqref="I158"/>
    </sheetView>
  </sheetViews>
  <sheetFormatPr defaultColWidth="9.140625" defaultRowHeight="20.25"/>
  <cols>
    <col min="1" max="1" width="94.28515625" style="1" customWidth="1"/>
    <col min="2" max="2" width="13.7109375" style="85" customWidth="1"/>
    <col min="3" max="3" width="15.85546875" style="2" customWidth="1"/>
    <col min="4" max="4" width="16.5703125" style="2" customWidth="1"/>
    <col min="5" max="5" width="16" style="1" customWidth="1"/>
    <col min="6" max="7" width="16.28515625" style="1" customWidth="1"/>
    <col min="8" max="8" width="17.140625" style="1" customWidth="1"/>
    <col min="9" max="9" width="16.140625" style="1" customWidth="1"/>
    <col min="10" max="10" width="9.140625" style="1"/>
    <col min="11" max="11" width="17.7109375" style="1" customWidth="1"/>
    <col min="12" max="12" width="9.7109375" style="1" bestFit="1" customWidth="1"/>
    <col min="13" max="13" width="10.7109375" style="1" customWidth="1"/>
    <col min="14" max="16384" width="9.140625" style="1"/>
  </cols>
  <sheetData>
    <row r="1" spans="1:9">
      <c r="D1" s="145"/>
      <c r="E1" s="146"/>
      <c r="F1" s="173" t="s">
        <v>228</v>
      </c>
      <c r="G1" s="173"/>
      <c r="H1" s="173"/>
      <c r="I1" s="173"/>
    </row>
    <row r="2" spans="1:9">
      <c r="D2" s="145"/>
      <c r="E2" s="146"/>
      <c r="F2" s="155" t="s">
        <v>222</v>
      </c>
      <c r="G2" s="151"/>
    </row>
    <row r="3" spans="1:9">
      <c r="D3" s="145"/>
      <c r="E3" s="146"/>
      <c r="F3" s="1" t="s">
        <v>215</v>
      </c>
      <c r="G3" s="151"/>
    </row>
    <row r="4" spans="1:9">
      <c r="D4" s="145"/>
      <c r="E4" s="146"/>
      <c r="F4" s="152" t="s">
        <v>216</v>
      </c>
      <c r="G4" s="151"/>
    </row>
    <row r="5" spans="1:9">
      <c r="D5" s="145"/>
      <c r="E5" s="146"/>
      <c r="F5" s="156" t="s">
        <v>224</v>
      </c>
      <c r="G5" s="151"/>
    </row>
    <row r="6" spans="1:9">
      <c r="B6" s="144"/>
      <c r="C6" s="144"/>
      <c r="D6" s="145"/>
      <c r="E6" s="146"/>
      <c r="F6" s="146" t="s">
        <v>227</v>
      </c>
      <c r="G6" s="147"/>
      <c r="H6" s="146"/>
      <c r="I6" s="146"/>
    </row>
    <row r="7" spans="1:9" s="159" customFormat="1">
      <c r="B7" s="160"/>
      <c r="C7" s="160"/>
      <c r="D7" s="145"/>
      <c r="E7" s="146"/>
      <c r="F7" s="161" t="s">
        <v>225</v>
      </c>
      <c r="G7" s="161"/>
      <c r="H7" s="161"/>
      <c r="I7" s="161"/>
    </row>
    <row r="8" spans="1:9" s="159" customFormat="1">
      <c r="B8" s="160"/>
      <c r="C8" s="160"/>
      <c r="D8" s="145"/>
      <c r="E8" s="146"/>
      <c r="F8" s="161" t="s">
        <v>226</v>
      </c>
      <c r="G8" s="161"/>
      <c r="H8" s="161"/>
      <c r="I8" s="161"/>
    </row>
    <row r="9" spans="1:9" s="159" customFormat="1">
      <c r="B9" s="160"/>
      <c r="C9" s="160"/>
      <c r="D9" s="145"/>
      <c r="E9" s="146"/>
      <c r="F9" s="161" t="s">
        <v>229</v>
      </c>
      <c r="G9" s="161"/>
      <c r="H9" s="161"/>
      <c r="I9" s="161"/>
    </row>
    <row r="10" spans="1:9" s="159" customFormat="1">
      <c r="B10" s="160"/>
      <c r="C10" s="160"/>
      <c r="D10" s="145"/>
      <c r="E10" s="146"/>
      <c r="F10" s="146"/>
      <c r="G10" s="147"/>
      <c r="H10" s="146"/>
      <c r="I10" s="146"/>
    </row>
    <row r="11" spans="1:9">
      <c r="A11" s="22" t="s">
        <v>197</v>
      </c>
      <c r="C11" s="22" t="s">
        <v>194</v>
      </c>
    </row>
    <row r="12" spans="1:9" ht="27" customHeight="1">
      <c r="A12" s="87" t="s">
        <v>198</v>
      </c>
      <c r="C12" s="86" t="s">
        <v>195</v>
      </c>
      <c r="E12" s="86"/>
      <c r="F12" s="86"/>
      <c r="G12" s="86"/>
      <c r="H12" s="86"/>
      <c r="I12" s="86"/>
    </row>
    <row r="13" spans="1:9" ht="41.25" customHeight="1">
      <c r="A13" s="1" t="s">
        <v>210</v>
      </c>
      <c r="C13" s="22" t="s">
        <v>221</v>
      </c>
      <c r="E13" s="22"/>
      <c r="F13" s="22"/>
      <c r="G13" s="22"/>
      <c r="H13" s="22"/>
      <c r="I13" s="22"/>
    </row>
    <row r="14" spans="1:9" ht="25.5" customHeight="1">
      <c r="A14" s="45" t="s">
        <v>199</v>
      </c>
      <c r="C14" s="45" t="s">
        <v>196</v>
      </c>
      <c r="E14" s="114"/>
      <c r="F14" s="114"/>
      <c r="G14" s="114"/>
      <c r="H14" s="114"/>
      <c r="I14" s="114"/>
    </row>
    <row r="15" spans="1:9" ht="35.25" customHeight="1">
      <c r="A15" s="1" t="s">
        <v>185</v>
      </c>
      <c r="C15" s="1" t="s">
        <v>200</v>
      </c>
    </row>
    <row r="16" spans="1:9" ht="21.75" customHeight="1">
      <c r="D16" s="18"/>
      <c r="E16" s="18"/>
      <c r="F16" s="18"/>
      <c r="G16" s="18"/>
      <c r="H16" s="18"/>
      <c r="I16" s="18"/>
    </row>
    <row r="17" spans="1:9" ht="18.75" customHeight="1">
      <c r="C17" s="46" t="s">
        <v>188</v>
      </c>
      <c r="H17" s="3" t="s">
        <v>0</v>
      </c>
      <c r="I17" s="8" t="s">
        <v>19</v>
      </c>
    </row>
    <row r="18" spans="1:9" ht="22.5" customHeight="1">
      <c r="H18" s="3" t="s">
        <v>1</v>
      </c>
      <c r="I18" s="8"/>
    </row>
    <row r="19" spans="1:9">
      <c r="H19" s="3" t="s">
        <v>2</v>
      </c>
      <c r="I19" s="8"/>
    </row>
    <row r="20" spans="1:9">
      <c r="E20" s="2"/>
      <c r="H20" s="3" t="s">
        <v>3</v>
      </c>
      <c r="I20" s="8"/>
    </row>
    <row r="21" spans="1:9">
      <c r="H21" s="177" t="s">
        <v>4</v>
      </c>
      <c r="I21" s="178"/>
    </row>
    <row r="25" spans="1:9">
      <c r="B25" s="179"/>
      <c r="C25" s="179"/>
      <c r="D25" s="179"/>
      <c r="E25" s="179"/>
      <c r="H25" s="162" t="s">
        <v>5</v>
      </c>
      <c r="I25" s="162"/>
    </row>
    <row r="26" spans="1:9" ht="60.75" customHeight="1">
      <c r="A26" s="17" t="s">
        <v>6</v>
      </c>
      <c r="B26" s="180" t="s">
        <v>160</v>
      </c>
      <c r="C26" s="181"/>
      <c r="D26" s="181"/>
      <c r="E26" s="181"/>
      <c r="F26" s="181"/>
      <c r="G26" s="182"/>
      <c r="H26" s="3" t="s">
        <v>7</v>
      </c>
      <c r="I26" s="4" t="s">
        <v>166</v>
      </c>
    </row>
    <row r="27" spans="1:9">
      <c r="A27" s="5" t="s">
        <v>8</v>
      </c>
      <c r="B27" s="165" t="s">
        <v>161</v>
      </c>
      <c r="C27" s="165"/>
      <c r="D27" s="165"/>
      <c r="E27" s="165"/>
      <c r="F27" s="6"/>
      <c r="G27" s="7"/>
      <c r="H27" s="3" t="s">
        <v>9</v>
      </c>
      <c r="I27" s="8"/>
    </row>
    <row r="28" spans="1:9" ht="22.5" customHeight="1">
      <c r="A28" s="5" t="s">
        <v>10</v>
      </c>
      <c r="B28" s="165" t="s">
        <v>162</v>
      </c>
      <c r="C28" s="165"/>
      <c r="D28" s="165"/>
      <c r="E28" s="165"/>
      <c r="F28" s="6"/>
      <c r="G28" s="7"/>
      <c r="H28" s="3" t="s">
        <v>11</v>
      </c>
      <c r="I28" s="8"/>
    </row>
    <row r="29" spans="1:9" ht="24.75" customHeight="1">
      <c r="A29" s="5" t="s">
        <v>12</v>
      </c>
      <c r="B29" s="165" t="s">
        <v>163</v>
      </c>
      <c r="C29" s="165"/>
      <c r="D29" s="165"/>
      <c r="E29" s="165"/>
      <c r="F29" s="9"/>
      <c r="G29" s="10"/>
      <c r="H29" s="3" t="s">
        <v>13</v>
      </c>
      <c r="I29" s="8"/>
    </row>
    <row r="30" spans="1:9" ht="20.25" customHeight="1">
      <c r="A30" s="5" t="s">
        <v>14</v>
      </c>
      <c r="B30" s="165" t="s">
        <v>164</v>
      </c>
      <c r="C30" s="165"/>
      <c r="D30" s="165"/>
      <c r="E30" s="165"/>
      <c r="F30" s="165"/>
      <c r="G30" s="172"/>
      <c r="H30" s="3" t="s">
        <v>15</v>
      </c>
      <c r="I30" s="8"/>
    </row>
    <row r="31" spans="1:9" ht="20.25" customHeight="1">
      <c r="A31" s="5" t="s">
        <v>16</v>
      </c>
      <c r="B31" s="165" t="s">
        <v>165</v>
      </c>
      <c r="C31" s="165"/>
      <c r="D31" s="165"/>
      <c r="E31" s="165"/>
      <c r="F31" s="9"/>
      <c r="G31" s="11"/>
      <c r="H31" s="12" t="s">
        <v>17</v>
      </c>
      <c r="I31" s="13" t="s">
        <v>167</v>
      </c>
    </row>
    <row r="32" spans="1:9" ht="20.25" customHeight="1">
      <c r="A32" s="5" t="s">
        <v>208</v>
      </c>
      <c r="B32" s="165"/>
      <c r="C32" s="165"/>
      <c r="D32" s="165"/>
      <c r="E32" s="165"/>
      <c r="F32" s="165" t="s">
        <v>18</v>
      </c>
      <c r="G32" s="168"/>
      <c r="H32" s="169"/>
      <c r="I32" s="14" t="s">
        <v>19</v>
      </c>
    </row>
    <row r="33" spans="1:19" ht="20.25" customHeight="1">
      <c r="A33" s="5" t="s">
        <v>20</v>
      </c>
      <c r="B33" s="165" t="s">
        <v>169</v>
      </c>
      <c r="C33" s="165"/>
      <c r="D33" s="165"/>
      <c r="E33" s="165"/>
      <c r="F33" s="165" t="s">
        <v>21</v>
      </c>
      <c r="G33" s="168"/>
      <c r="H33" s="169"/>
      <c r="I33" s="15"/>
    </row>
    <row r="34" spans="1:19" ht="44.25" customHeight="1">
      <c r="A34" s="5" t="s">
        <v>22</v>
      </c>
      <c r="B34" s="166" t="s">
        <v>211</v>
      </c>
      <c r="C34" s="166"/>
      <c r="D34" s="166"/>
      <c r="E34" s="167"/>
      <c r="F34" s="167"/>
      <c r="G34" s="167"/>
      <c r="H34" s="6"/>
      <c r="I34" s="7"/>
    </row>
    <row r="35" spans="1:19">
      <c r="A35" s="5" t="s">
        <v>23</v>
      </c>
      <c r="B35" s="164" t="s">
        <v>168</v>
      </c>
      <c r="C35" s="164"/>
      <c r="D35" s="164"/>
      <c r="E35" s="164"/>
      <c r="F35" s="164"/>
      <c r="G35" s="164"/>
      <c r="H35" s="9"/>
      <c r="I35" s="10"/>
    </row>
    <row r="36" spans="1:19" ht="21">
      <c r="A36" s="5" t="s">
        <v>24</v>
      </c>
      <c r="B36" s="183" t="s">
        <v>212</v>
      </c>
      <c r="C36" s="165"/>
      <c r="D36" s="165"/>
      <c r="E36" s="165"/>
      <c r="F36" s="184"/>
      <c r="G36" s="184"/>
      <c r="H36" s="6"/>
      <c r="I36" s="7"/>
    </row>
    <row r="37" spans="1:19" ht="37.5" customHeight="1"/>
    <row r="39" spans="1:19" ht="20.25" customHeight="1">
      <c r="A39" s="170" t="s">
        <v>213</v>
      </c>
      <c r="B39" s="170"/>
      <c r="C39" s="170"/>
      <c r="D39" s="170"/>
      <c r="E39" s="170"/>
      <c r="F39" s="170"/>
      <c r="G39" s="170"/>
      <c r="H39" s="170"/>
      <c r="I39" s="170"/>
    </row>
    <row r="40" spans="1:19">
      <c r="A40" s="19"/>
      <c r="B40" s="20"/>
      <c r="C40" s="19"/>
      <c r="D40" s="19"/>
      <c r="E40" s="19"/>
      <c r="F40" s="19"/>
      <c r="G40" s="19"/>
      <c r="H40" s="19"/>
      <c r="I40" s="19" t="s">
        <v>209</v>
      </c>
    </row>
    <row r="41" spans="1:19">
      <c r="A41" s="162" t="s">
        <v>25</v>
      </c>
      <c r="B41" s="163" t="s">
        <v>26</v>
      </c>
      <c r="C41" s="163" t="s">
        <v>27</v>
      </c>
      <c r="D41" s="163" t="s">
        <v>28</v>
      </c>
      <c r="E41" s="163" t="s">
        <v>29</v>
      </c>
      <c r="F41" s="163" t="s">
        <v>30</v>
      </c>
      <c r="G41" s="163"/>
      <c r="H41" s="163"/>
      <c r="I41" s="163"/>
    </row>
    <row r="42" spans="1:19">
      <c r="A42" s="162"/>
      <c r="B42" s="163"/>
      <c r="C42" s="163"/>
      <c r="D42" s="163"/>
      <c r="E42" s="163"/>
      <c r="F42" s="21" t="s">
        <v>31</v>
      </c>
      <c r="G42" s="21" t="s">
        <v>32</v>
      </c>
      <c r="H42" s="21" t="s">
        <v>33</v>
      </c>
      <c r="I42" s="21" t="s">
        <v>34</v>
      </c>
    </row>
    <row r="43" spans="1:19">
      <c r="A43" s="8">
        <v>1</v>
      </c>
      <c r="B43" s="84">
        <v>2</v>
      </c>
      <c r="C43" s="14">
        <v>3</v>
      </c>
      <c r="D43" s="14">
        <v>4</v>
      </c>
      <c r="E43" s="14">
        <v>5</v>
      </c>
      <c r="F43" s="14">
        <v>6</v>
      </c>
      <c r="G43" s="14">
        <v>7</v>
      </c>
      <c r="H43" s="14">
        <v>8</v>
      </c>
      <c r="I43" s="14">
        <v>9</v>
      </c>
    </row>
    <row r="44" spans="1:19">
      <c r="A44" s="101" t="s">
        <v>35</v>
      </c>
      <c r="B44" s="88"/>
      <c r="C44" s="88"/>
      <c r="D44" s="88"/>
      <c r="E44" s="88"/>
      <c r="F44" s="88"/>
      <c r="G44" s="88"/>
      <c r="H44" s="88"/>
      <c r="I44" s="89"/>
    </row>
    <row r="45" spans="1:19" ht="33.75" customHeight="1">
      <c r="A45" s="101" t="s">
        <v>36</v>
      </c>
      <c r="B45" s="88"/>
      <c r="C45" s="88"/>
      <c r="D45" s="131"/>
      <c r="E45" s="88"/>
      <c r="F45" s="88"/>
      <c r="G45" s="88"/>
      <c r="H45" s="88"/>
      <c r="I45" s="89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:19" ht="30" customHeight="1">
      <c r="A46" s="102" t="s">
        <v>37</v>
      </c>
      <c r="B46" s="23">
        <v>100</v>
      </c>
      <c r="C46" s="132">
        <v>64300</v>
      </c>
      <c r="D46" s="132">
        <v>73300</v>
      </c>
      <c r="E46" s="95">
        <f>SUM(F46:I46)</f>
        <v>94840</v>
      </c>
      <c r="F46" s="91">
        <v>20000</v>
      </c>
      <c r="G46" s="91">
        <v>25100</v>
      </c>
      <c r="H46" s="91">
        <v>20060</v>
      </c>
      <c r="I46" s="91">
        <v>29680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 ht="24.75" customHeight="1">
      <c r="A47" s="102" t="s">
        <v>38</v>
      </c>
      <c r="B47" s="23">
        <v>101</v>
      </c>
      <c r="C47" s="132">
        <v>64300</v>
      </c>
      <c r="D47" s="132">
        <v>73300</v>
      </c>
      <c r="E47" s="95">
        <f>F47+G47+H47+I47</f>
        <v>94840</v>
      </c>
      <c r="F47" s="91">
        <v>20000</v>
      </c>
      <c r="G47" s="91">
        <v>25100</v>
      </c>
      <c r="H47" s="91">
        <v>20060</v>
      </c>
      <c r="I47" s="91">
        <v>29680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1:19" s="22" customFormat="1" ht="27" customHeight="1">
      <c r="A48" s="102" t="s">
        <v>39</v>
      </c>
      <c r="B48" s="23">
        <v>103</v>
      </c>
      <c r="C48" s="133">
        <v>0</v>
      </c>
      <c r="D48" s="133">
        <v>0</v>
      </c>
      <c r="E48" s="95">
        <v>0</v>
      </c>
      <c r="F48" s="91"/>
      <c r="G48" s="91"/>
      <c r="H48" s="91"/>
      <c r="I48" s="91"/>
    </row>
    <row r="49" spans="1:10" s="22" customFormat="1">
      <c r="A49" s="102" t="s">
        <v>40</v>
      </c>
      <c r="B49" s="23">
        <v>110</v>
      </c>
      <c r="C49" s="132">
        <v>20239</v>
      </c>
      <c r="D49" s="132">
        <v>22865.599999999999</v>
      </c>
      <c r="E49" s="95">
        <f>SUM(F49:I49)</f>
        <v>29150</v>
      </c>
      <c r="F49" s="91">
        <f>F50+F51+F52+F53+F54</f>
        <v>9900</v>
      </c>
      <c r="G49" s="91">
        <f>G50+G51+G52+G53+G54</f>
        <v>4650</v>
      </c>
      <c r="H49" s="91">
        <f>H50+H51+H52+H53+H54</f>
        <v>4650</v>
      </c>
      <c r="I49" s="91">
        <f>I50+I51+I52+I53+I54</f>
        <v>9950</v>
      </c>
    </row>
    <row r="50" spans="1:10" s="22" customFormat="1" ht="60.75">
      <c r="A50" s="103" t="s">
        <v>204</v>
      </c>
      <c r="B50" s="23">
        <v>111</v>
      </c>
      <c r="C50" s="132">
        <v>15839</v>
      </c>
      <c r="D50" s="132">
        <v>20590.599999999999</v>
      </c>
      <c r="E50" s="95">
        <f>SUM(F50:I50)</f>
        <v>26550</v>
      </c>
      <c r="F50" s="91">
        <v>9250</v>
      </c>
      <c r="G50" s="91">
        <v>4000</v>
      </c>
      <c r="H50" s="91">
        <v>4000</v>
      </c>
      <c r="I50" s="91">
        <v>9300</v>
      </c>
      <c r="J50" s="26"/>
    </row>
    <row r="51" spans="1:10" s="22" customFormat="1" ht="60.75">
      <c r="A51" s="104" t="s">
        <v>48</v>
      </c>
      <c r="B51" s="23">
        <v>112</v>
      </c>
      <c r="C51" s="132">
        <v>2000</v>
      </c>
      <c r="D51" s="132">
        <v>0</v>
      </c>
      <c r="E51" s="95">
        <f>F51+G51+H51+I51</f>
        <v>0</v>
      </c>
      <c r="F51" s="91"/>
      <c r="G51" s="92"/>
      <c r="H51" s="92"/>
      <c r="I51" s="91"/>
    </row>
    <row r="52" spans="1:10" s="22" customFormat="1" ht="30.75" customHeight="1">
      <c r="A52" s="102" t="s">
        <v>174</v>
      </c>
      <c r="B52" s="23">
        <v>113</v>
      </c>
      <c r="C52" s="133">
        <v>0</v>
      </c>
      <c r="D52" s="133">
        <v>0</v>
      </c>
      <c r="E52" s="95">
        <f>F52+G52+H52+I52</f>
        <v>0</v>
      </c>
      <c r="F52" s="91"/>
      <c r="G52" s="91"/>
      <c r="H52" s="91"/>
      <c r="I52" s="91"/>
      <c r="J52" s="26"/>
    </row>
    <row r="53" spans="1:10" s="22" customFormat="1" ht="40.5">
      <c r="A53" s="102" t="s">
        <v>207</v>
      </c>
      <c r="B53" s="23">
        <v>114</v>
      </c>
      <c r="C53" s="132">
        <v>2400</v>
      </c>
      <c r="D53" s="132">
        <v>2275</v>
      </c>
      <c r="E53" s="95">
        <f>F53+G53+H53+I53</f>
        <v>2600</v>
      </c>
      <c r="F53" s="91">
        <v>650</v>
      </c>
      <c r="G53" s="91">
        <v>650</v>
      </c>
      <c r="H53" s="91">
        <v>650</v>
      </c>
      <c r="I53" s="91">
        <v>650</v>
      </c>
    </row>
    <row r="54" spans="1:10" s="22" customFormat="1">
      <c r="A54" s="102" t="s">
        <v>190</v>
      </c>
      <c r="B54" s="23">
        <v>115</v>
      </c>
      <c r="C54" s="133"/>
      <c r="D54" s="133"/>
      <c r="E54" s="95"/>
      <c r="F54" s="91"/>
      <c r="G54" s="91"/>
      <c r="H54" s="91"/>
      <c r="I54" s="91"/>
    </row>
    <row r="55" spans="1:10" s="22" customFormat="1">
      <c r="A55" s="102" t="s">
        <v>41</v>
      </c>
      <c r="B55" s="23">
        <v>130</v>
      </c>
      <c r="C55" s="132">
        <v>13204</v>
      </c>
      <c r="D55" s="132">
        <v>16924</v>
      </c>
      <c r="E55" s="95">
        <f>E56+E57+E58+E59+E60+E61+E63</f>
        <v>18720</v>
      </c>
      <c r="F55" s="91">
        <f>F56+F57+F58+F59+F60+F61+F63</f>
        <v>4525</v>
      </c>
      <c r="G55" s="91">
        <f>SUM(G56:G63)</f>
        <v>5405</v>
      </c>
      <c r="H55" s="91">
        <f>SUM(H56:H63)</f>
        <v>5325</v>
      </c>
      <c r="I55" s="91">
        <f>SUM(I56:I63)</f>
        <v>4365</v>
      </c>
    </row>
    <row r="56" spans="1:10" s="22" customFormat="1" ht="21.75" customHeight="1">
      <c r="A56" s="105" t="s">
        <v>42</v>
      </c>
      <c r="B56" s="23"/>
      <c r="C56" s="132">
        <v>2800</v>
      </c>
      <c r="D56" s="132">
        <v>2800</v>
      </c>
      <c r="E56" s="95">
        <f>F56+G56+H56+I56</f>
        <v>2800</v>
      </c>
      <c r="F56" s="91">
        <v>700</v>
      </c>
      <c r="G56" s="91">
        <v>700</v>
      </c>
      <c r="H56" s="91">
        <v>700</v>
      </c>
      <c r="I56" s="91">
        <v>700</v>
      </c>
    </row>
    <row r="57" spans="1:10" s="22" customFormat="1">
      <c r="A57" s="105" t="s">
        <v>43</v>
      </c>
      <c r="B57" s="23">
        <v>131</v>
      </c>
      <c r="C57" s="141">
        <v>40</v>
      </c>
      <c r="D57" s="141">
        <v>40</v>
      </c>
      <c r="E57" s="95">
        <f>F57+G57+H57+I57</f>
        <v>40</v>
      </c>
      <c r="F57" s="91">
        <v>10</v>
      </c>
      <c r="G57" s="91">
        <v>10</v>
      </c>
      <c r="H57" s="91">
        <v>10</v>
      </c>
      <c r="I57" s="91">
        <v>10</v>
      </c>
    </row>
    <row r="58" spans="1:10" s="22" customFormat="1">
      <c r="A58" s="149" t="s">
        <v>44</v>
      </c>
      <c r="B58" s="37">
        <v>132</v>
      </c>
      <c r="C58" s="142">
        <v>560</v>
      </c>
      <c r="D58" s="142">
        <v>900</v>
      </c>
      <c r="E58" s="98">
        <f>F58+G58+H58+I58</f>
        <v>1100</v>
      </c>
      <c r="F58" s="99">
        <v>300</v>
      </c>
      <c r="G58" s="99">
        <v>250</v>
      </c>
      <c r="H58" s="99">
        <v>250</v>
      </c>
      <c r="I58" s="99">
        <v>300</v>
      </c>
    </row>
    <row r="59" spans="1:10" s="22" customFormat="1">
      <c r="A59" s="104" t="s">
        <v>45</v>
      </c>
      <c r="B59" s="23">
        <v>133</v>
      </c>
      <c r="C59" s="141">
        <v>760</v>
      </c>
      <c r="D59" s="141">
        <v>920</v>
      </c>
      <c r="E59" s="95">
        <f>SUM(F59:I59)</f>
        <v>1320</v>
      </c>
      <c r="F59" s="91">
        <v>300</v>
      </c>
      <c r="G59" s="91">
        <v>330</v>
      </c>
      <c r="H59" s="91">
        <v>350</v>
      </c>
      <c r="I59" s="91">
        <v>340</v>
      </c>
    </row>
    <row r="60" spans="1:10" s="22" customFormat="1">
      <c r="A60" s="105" t="s">
        <v>46</v>
      </c>
      <c r="B60" s="27">
        <v>134</v>
      </c>
      <c r="C60" s="141">
        <v>44</v>
      </c>
      <c r="D60" s="141">
        <v>3024</v>
      </c>
      <c r="E60" s="95">
        <f>F60+G60+H60+I60</f>
        <v>3600</v>
      </c>
      <c r="F60" s="91">
        <v>1000</v>
      </c>
      <c r="G60" s="91">
        <v>900</v>
      </c>
      <c r="H60" s="91">
        <v>900</v>
      </c>
      <c r="I60" s="91">
        <v>800</v>
      </c>
    </row>
    <row r="61" spans="1:10" s="22" customFormat="1" ht="60.75">
      <c r="A61" s="104" t="s">
        <v>47</v>
      </c>
      <c r="B61" s="27">
        <v>135</v>
      </c>
      <c r="C61" s="132">
        <v>9000</v>
      </c>
      <c r="D61" s="132">
        <v>9000</v>
      </c>
      <c r="E61" s="95">
        <f>F61+G61+H61+I61</f>
        <v>9000</v>
      </c>
      <c r="F61" s="91">
        <v>2000</v>
      </c>
      <c r="G61" s="91">
        <v>3000</v>
      </c>
      <c r="H61" s="91">
        <v>2000</v>
      </c>
      <c r="I61" s="91">
        <v>2000</v>
      </c>
    </row>
    <row r="62" spans="1:10" s="22" customFormat="1" ht="60.75">
      <c r="A62" s="113" t="s">
        <v>48</v>
      </c>
      <c r="B62" s="27">
        <v>150</v>
      </c>
      <c r="C62" s="141">
        <v>2000</v>
      </c>
      <c r="D62" s="141">
        <v>2000</v>
      </c>
      <c r="E62" s="95">
        <v>900</v>
      </c>
      <c r="F62" s="92"/>
      <c r="G62" s="92"/>
      <c r="H62" s="91">
        <v>900</v>
      </c>
      <c r="I62" s="91"/>
    </row>
    <row r="63" spans="1:10" s="22" customFormat="1" ht="40.5">
      <c r="A63" s="102" t="s">
        <v>49</v>
      </c>
      <c r="B63" s="27">
        <v>160</v>
      </c>
      <c r="C63" s="133">
        <v>0</v>
      </c>
      <c r="D63" s="133">
        <v>240</v>
      </c>
      <c r="E63" s="148">
        <f>SUM(F63:I63)</f>
        <v>860</v>
      </c>
      <c r="F63" s="93">
        <v>215</v>
      </c>
      <c r="G63" s="93">
        <v>215</v>
      </c>
      <c r="H63" s="93">
        <v>215</v>
      </c>
      <c r="I63" s="93">
        <v>215</v>
      </c>
    </row>
    <row r="64" spans="1:10" s="22" customFormat="1">
      <c r="A64" s="106" t="s">
        <v>50</v>
      </c>
      <c r="B64" s="27"/>
      <c r="C64" s="134">
        <v>97743</v>
      </c>
      <c r="D64" s="134">
        <v>113329.60000000001</v>
      </c>
      <c r="E64" s="95">
        <f>E46+E49+E55+E63+E62</f>
        <v>144470</v>
      </c>
      <c r="F64" s="92">
        <f>F46+F49+F55+F62+F63</f>
        <v>34640</v>
      </c>
      <c r="G64" s="92">
        <f>G46+G49+G55+G62+G63</f>
        <v>35370</v>
      </c>
      <c r="H64" s="92">
        <f>H46+H49+H55+H62+H63</f>
        <v>31150</v>
      </c>
      <c r="I64" s="92">
        <f>I46+I49+I55+I62+I63</f>
        <v>44210</v>
      </c>
    </row>
    <row r="65" spans="1:19" s="22" customFormat="1">
      <c r="A65" s="106" t="s">
        <v>51</v>
      </c>
      <c r="B65" s="29"/>
      <c r="C65" s="134">
        <v>76656</v>
      </c>
      <c r="D65" s="134">
        <v>83764</v>
      </c>
      <c r="E65" s="95">
        <f>E66+E67+E68+E69+E70+E71+E72+E73+E74+E75+E76+E82</f>
        <v>106220</v>
      </c>
      <c r="F65" s="92">
        <f>F66+F67+F68+F69+F70+F71+F72+F73+F74+F75+F76</f>
        <v>21549</v>
      </c>
      <c r="G65" s="92">
        <f>G66+G67+G68+G69+G70+G71+G72+G73+G74+G75+G76</f>
        <v>26030</v>
      </c>
      <c r="H65" s="92">
        <f>H66+H67+H68+H69+H70+H71+H72+H73+H74+H75+H76</f>
        <v>26906</v>
      </c>
      <c r="I65" s="92">
        <f>I66+I67+I68+I69+I70+I71+I72+I73+I74+I75+I76</f>
        <v>22735</v>
      </c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s="22" customFormat="1">
      <c r="A66" s="102" t="s">
        <v>52</v>
      </c>
      <c r="B66" s="27">
        <v>200</v>
      </c>
      <c r="C66" s="132">
        <v>41500</v>
      </c>
      <c r="D66" s="132">
        <v>43750</v>
      </c>
      <c r="E66" s="127">
        <f>SUM(F66:I66)</f>
        <v>56500</v>
      </c>
      <c r="F66" s="125">
        <v>12200</v>
      </c>
      <c r="G66" s="125">
        <v>15250</v>
      </c>
      <c r="H66" s="125">
        <v>16050</v>
      </c>
      <c r="I66" s="125">
        <v>13000</v>
      </c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s="22" customFormat="1">
      <c r="A67" s="102" t="s">
        <v>53</v>
      </c>
      <c r="B67" s="27">
        <v>210</v>
      </c>
      <c r="C67" s="132">
        <v>9130</v>
      </c>
      <c r="D67" s="132">
        <v>10400</v>
      </c>
      <c r="E67" s="127">
        <f>SUM(F67:I67)</f>
        <v>12430</v>
      </c>
      <c r="F67" s="125">
        <v>2684</v>
      </c>
      <c r="G67" s="125">
        <v>3355</v>
      </c>
      <c r="H67" s="125">
        <v>3531</v>
      </c>
      <c r="I67" s="125">
        <v>2860</v>
      </c>
      <c r="J67" s="30"/>
      <c r="K67" s="31"/>
      <c r="L67" s="30"/>
      <c r="M67" s="30"/>
      <c r="N67" s="30"/>
      <c r="O67" s="30"/>
      <c r="P67" s="30"/>
      <c r="Q67" s="30"/>
      <c r="R67" s="30"/>
      <c r="S67" s="30"/>
    </row>
    <row r="68" spans="1:19" s="30" customFormat="1">
      <c r="A68" s="102" t="s">
        <v>54</v>
      </c>
      <c r="B68" s="27">
        <v>220</v>
      </c>
      <c r="C68" s="132">
        <v>2700</v>
      </c>
      <c r="D68" s="132">
        <v>3000</v>
      </c>
      <c r="E68" s="127">
        <f t="shared" ref="E68:E74" si="0">SUM(F68:I68)</f>
        <v>3200</v>
      </c>
      <c r="F68" s="125">
        <v>500</v>
      </c>
      <c r="G68" s="125">
        <v>1000</v>
      </c>
      <c r="H68" s="125">
        <v>900</v>
      </c>
      <c r="I68" s="125">
        <v>800</v>
      </c>
    </row>
    <row r="69" spans="1:19" s="30" customFormat="1">
      <c r="A69" s="102" t="s">
        <v>55</v>
      </c>
      <c r="B69" s="27">
        <v>230</v>
      </c>
      <c r="C69" s="132">
        <v>8000</v>
      </c>
      <c r="D69" s="132">
        <v>8004</v>
      </c>
      <c r="E69" s="127">
        <f t="shared" si="0"/>
        <v>8600</v>
      </c>
      <c r="F69" s="125">
        <v>2000</v>
      </c>
      <c r="G69" s="125">
        <v>2300</v>
      </c>
      <c r="H69" s="125">
        <v>2300</v>
      </c>
      <c r="I69" s="125">
        <v>2000</v>
      </c>
    </row>
    <row r="70" spans="1:19" s="30" customFormat="1">
      <c r="A70" s="102" t="s">
        <v>56</v>
      </c>
      <c r="B70" s="27">
        <v>240</v>
      </c>
      <c r="C70" s="141">
        <v>480</v>
      </c>
      <c r="D70" s="141">
        <v>520</v>
      </c>
      <c r="E70" s="127">
        <f t="shared" si="0"/>
        <v>1790</v>
      </c>
      <c r="F70" s="125">
        <v>490</v>
      </c>
      <c r="G70" s="125">
        <v>450</v>
      </c>
      <c r="H70" s="125">
        <v>450</v>
      </c>
      <c r="I70" s="125">
        <v>400</v>
      </c>
    </row>
    <row r="71" spans="1:19" s="30" customFormat="1">
      <c r="A71" s="102" t="s">
        <v>57</v>
      </c>
      <c r="B71" s="27">
        <v>250</v>
      </c>
      <c r="C71" s="132">
        <v>1530</v>
      </c>
      <c r="D71" s="132">
        <v>1600</v>
      </c>
      <c r="E71" s="128">
        <f t="shared" si="0"/>
        <v>2000</v>
      </c>
      <c r="F71" s="91">
        <v>500</v>
      </c>
      <c r="G71" s="91">
        <v>500</v>
      </c>
      <c r="H71" s="91">
        <v>500</v>
      </c>
      <c r="I71" s="91">
        <v>500</v>
      </c>
    </row>
    <row r="72" spans="1:19" s="30" customFormat="1">
      <c r="A72" s="102" t="s">
        <v>58</v>
      </c>
      <c r="B72" s="27">
        <v>260</v>
      </c>
      <c r="C72" s="141">
        <v>186</v>
      </c>
      <c r="D72" s="141">
        <v>600</v>
      </c>
      <c r="E72" s="128">
        <f t="shared" si="0"/>
        <v>640</v>
      </c>
      <c r="F72" s="93">
        <v>160</v>
      </c>
      <c r="G72" s="93">
        <v>160</v>
      </c>
      <c r="H72" s="93">
        <v>160</v>
      </c>
      <c r="I72" s="93">
        <v>160</v>
      </c>
    </row>
    <row r="73" spans="1:19" s="30" customFormat="1" ht="40.5">
      <c r="A73" s="102" t="s">
        <v>49</v>
      </c>
      <c r="B73" s="27">
        <v>261</v>
      </c>
      <c r="C73" s="141">
        <v>320</v>
      </c>
      <c r="D73" s="141">
        <v>580</v>
      </c>
      <c r="E73" s="128">
        <f t="shared" si="0"/>
        <v>860</v>
      </c>
      <c r="F73" s="93">
        <v>215</v>
      </c>
      <c r="G73" s="93">
        <v>215</v>
      </c>
      <c r="H73" s="93">
        <v>215</v>
      </c>
      <c r="I73" s="93">
        <v>215</v>
      </c>
    </row>
    <row r="74" spans="1:19" s="30" customFormat="1" ht="31.5" customHeight="1">
      <c r="A74" s="108" t="s">
        <v>59</v>
      </c>
      <c r="B74" s="139">
        <v>262</v>
      </c>
      <c r="C74" s="142">
        <v>310</v>
      </c>
      <c r="D74" s="142">
        <v>1400</v>
      </c>
      <c r="E74" s="127">
        <f t="shared" si="0"/>
        <v>1200</v>
      </c>
      <c r="F74" s="125">
        <v>300</v>
      </c>
      <c r="G74" s="125">
        <v>300</v>
      </c>
      <c r="H74" s="125">
        <v>300</v>
      </c>
      <c r="I74" s="125">
        <v>300</v>
      </c>
    </row>
    <row r="75" spans="1:19" s="30" customFormat="1">
      <c r="A75" s="102" t="s">
        <v>60</v>
      </c>
      <c r="B75" s="27">
        <v>263</v>
      </c>
      <c r="C75" s="133"/>
      <c r="D75" s="133"/>
      <c r="E75" s="128"/>
      <c r="F75" s="93"/>
      <c r="G75" s="93"/>
      <c r="H75" s="93"/>
      <c r="I75" s="93"/>
    </row>
    <row r="76" spans="1:19" s="30" customFormat="1" ht="25.5" customHeight="1">
      <c r="A76" s="102" t="s">
        <v>61</v>
      </c>
      <c r="B76" s="27">
        <v>264</v>
      </c>
      <c r="C76" s="132">
        <v>3500</v>
      </c>
      <c r="D76" s="132">
        <v>8000</v>
      </c>
      <c r="E76" s="128">
        <f>F76+G76+H76+I76</f>
        <v>10000</v>
      </c>
      <c r="F76" s="93">
        <v>2500</v>
      </c>
      <c r="G76" s="93">
        <v>2500</v>
      </c>
      <c r="H76" s="93">
        <v>2500</v>
      </c>
      <c r="I76" s="93">
        <v>2500</v>
      </c>
    </row>
    <row r="77" spans="1:19" s="30" customFormat="1">
      <c r="A77" s="106" t="s">
        <v>62</v>
      </c>
      <c r="B77" s="27">
        <v>270</v>
      </c>
      <c r="C77" s="134">
        <v>20239</v>
      </c>
      <c r="D77" s="134">
        <v>24865.599999999999</v>
      </c>
      <c r="E77" s="95">
        <f>E78+E79+E81+E83+E80</f>
        <v>30050</v>
      </c>
      <c r="F77" s="92">
        <f>F78+F79+F81+F83+F80</f>
        <v>9900</v>
      </c>
      <c r="G77" s="92">
        <f>G78+G79+G81+G83+G80</f>
        <v>4650</v>
      </c>
      <c r="H77" s="92">
        <f>H78+H79+H81+H83+H80</f>
        <v>5550</v>
      </c>
      <c r="I77" s="92">
        <f>I78+I79+I81+I83+I80</f>
        <v>9950</v>
      </c>
    </row>
    <row r="78" spans="1:19" s="30" customFormat="1" ht="60.75">
      <c r="A78" s="102" t="s">
        <v>202</v>
      </c>
      <c r="B78" s="27">
        <v>271</v>
      </c>
      <c r="C78" s="132">
        <v>15839</v>
      </c>
      <c r="D78" s="132">
        <v>20590.599999999999</v>
      </c>
      <c r="E78" s="128">
        <f>F78+G78+H78+I78</f>
        <v>26550</v>
      </c>
      <c r="F78" s="93">
        <v>9250</v>
      </c>
      <c r="G78" s="93">
        <v>4000</v>
      </c>
      <c r="H78" s="93">
        <v>4000</v>
      </c>
      <c r="I78" s="93">
        <v>9300</v>
      </c>
    </row>
    <row r="79" spans="1:19" s="30" customFormat="1" ht="36" customHeight="1">
      <c r="A79" s="102" t="s">
        <v>175</v>
      </c>
      <c r="B79" s="27">
        <v>273</v>
      </c>
      <c r="C79" s="133">
        <v>0</v>
      </c>
      <c r="D79" s="133">
        <v>0</v>
      </c>
      <c r="E79" s="128">
        <f>F79+G79+H79+I79</f>
        <v>0</v>
      </c>
      <c r="F79" s="93"/>
      <c r="G79" s="93"/>
      <c r="H79" s="93"/>
      <c r="I79" s="93"/>
    </row>
    <row r="80" spans="1:19" s="30" customFormat="1" ht="40.5">
      <c r="A80" s="102" t="s">
        <v>203</v>
      </c>
      <c r="B80" s="27">
        <v>274</v>
      </c>
      <c r="C80" s="132">
        <v>2400</v>
      </c>
      <c r="D80" s="132">
        <v>2275</v>
      </c>
      <c r="E80" s="128">
        <f>F80+G80+H80+I80</f>
        <v>2600</v>
      </c>
      <c r="F80" s="93">
        <v>650</v>
      </c>
      <c r="G80" s="93">
        <v>650</v>
      </c>
      <c r="H80" s="93">
        <v>650</v>
      </c>
      <c r="I80" s="93">
        <v>650</v>
      </c>
    </row>
    <row r="81" spans="1:9" s="30" customFormat="1">
      <c r="A81" s="102" t="s">
        <v>176</v>
      </c>
      <c r="B81" s="27">
        <v>300</v>
      </c>
      <c r="C81" s="133"/>
      <c r="D81" s="133"/>
      <c r="E81" s="128"/>
      <c r="F81" s="91"/>
      <c r="G81" s="91"/>
      <c r="H81" s="91"/>
      <c r="I81" s="91"/>
    </row>
    <row r="82" spans="1:9" s="30" customFormat="1" ht="60.75">
      <c r="A82" s="104" t="s">
        <v>205</v>
      </c>
      <c r="B82" s="27">
        <v>301</v>
      </c>
      <c r="C82" s="132">
        <v>9000</v>
      </c>
      <c r="D82" s="132">
        <v>5910</v>
      </c>
      <c r="E82" s="95">
        <f>F82+G82+H82+I82</f>
        <v>9000</v>
      </c>
      <c r="F82" s="91">
        <v>2000</v>
      </c>
      <c r="G82" s="91">
        <v>3000</v>
      </c>
      <c r="H82" s="91">
        <v>2000</v>
      </c>
      <c r="I82" s="91">
        <v>2000</v>
      </c>
    </row>
    <row r="83" spans="1:9" s="30" customFormat="1" ht="60.75">
      <c r="A83" s="104" t="s">
        <v>189</v>
      </c>
      <c r="B83" s="27">
        <v>309</v>
      </c>
      <c r="C83" s="132">
        <v>2000</v>
      </c>
      <c r="D83" s="132">
        <v>2000</v>
      </c>
      <c r="E83" s="158">
        <v>900</v>
      </c>
      <c r="F83" s="91"/>
      <c r="G83" s="91"/>
      <c r="H83" s="157">
        <v>900</v>
      </c>
      <c r="I83" s="91"/>
    </row>
    <row r="84" spans="1:9" s="30" customFormat="1" ht="24" customHeight="1">
      <c r="A84" s="108" t="s">
        <v>63</v>
      </c>
      <c r="B84" s="126">
        <v>310</v>
      </c>
      <c r="C84" s="135">
        <v>6000</v>
      </c>
      <c r="D84" s="135">
        <v>7000</v>
      </c>
      <c r="E84" s="127">
        <f>F84+G84+H84+I84</f>
        <v>8200</v>
      </c>
      <c r="F84" s="125">
        <v>2300</v>
      </c>
      <c r="G84" s="125">
        <v>2000</v>
      </c>
      <c r="H84" s="125">
        <v>1900</v>
      </c>
      <c r="I84" s="125">
        <v>2000</v>
      </c>
    </row>
    <row r="85" spans="1:9" s="118" customFormat="1">
      <c r="A85" s="115" t="s">
        <v>64</v>
      </c>
      <c r="B85" s="116">
        <v>320</v>
      </c>
      <c r="C85" s="143">
        <v>788</v>
      </c>
      <c r="D85" s="143">
        <v>4640</v>
      </c>
      <c r="E85" s="129">
        <f>E86+E87+E88</f>
        <v>8140</v>
      </c>
      <c r="F85" s="117">
        <f>F86+F87+F88</f>
        <v>2385</v>
      </c>
      <c r="G85" s="117">
        <f>G86+G87+G88</f>
        <v>2335</v>
      </c>
      <c r="H85" s="117">
        <f>H86+H87+H88</f>
        <v>1835</v>
      </c>
      <c r="I85" s="117">
        <f>I86+I87+I88</f>
        <v>1585</v>
      </c>
    </row>
    <row r="86" spans="1:9" s="122" customFormat="1" ht="27.75" customHeight="1">
      <c r="A86" s="119" t="s">
        <v>65</v>
      </c>
      <c r="B86" s="120">
        <v>321</v>
      </c>
      <c r="C86" s="141">
        <v>200</v>
      </c>
      <c r="D86" s="141">
        <v>3400</v>
      </c>
      <c r="E86" s="130">
        <f>F86+G86+H86+I86</f>
        <v>6700</v>
      </c>
      <c r="F86" s="121">
        <v>2000</v>
      </c>
      <c r="G86" s="121">
        <v>2000</v>
      </c>
      <c r="H86" s="121">
        <v>1500</v>
      </c>
      <c r="I86" s="121">
        <v>1200</v>
      </c>
    </row>
    <row r="87" spans="1:9" s="122" customFormat="1">
      <c r="A87" s="119" t="s">
        <v>66</v>
      </c>
      <c r="B87" s="120">
        <v>322</v>
      </c>
      <c r="C87" s="141">
        <v>340</v>
      </c>
      <c r="D87" s="141">
        <v>340</v>
      </c>
      <c r="E87" s="130">
        <f>F87+G87+H87+I87</f>
        <v>340</v>
      </c>
      <c r="F87" s="121">
        <v>85</v>
      </c>
      <c r="G87" s="121">
        <v>85</v>
      </c>
      <c r="H87" s="121">
        <v>85</v>
      </c>
      <c r="I87" s="121">
        <v>85</v>
      </c>
    </row>
    <row r="88" spans="1:9" s="122" customFormat="1" ht="24" customHeight="1">
      <c r="A88" s="123" t="s">
        <v>67</v>
      </c>
      <c r="B88" s="124">
        <v>323</v>
      </c>
      <c r="C88" s="141">
        <v>248</v>
      </c>
      <c r="D88" s="141">
        <v>900</v>
      </c>
      <c r="E88" s="130">
        <f>F88+G88+H88+I88</f>
        <v>1100</v>
      </c>
      <c r="F88" s="121">
        <v>300</v>
      </c>
      <c r="G88" s="121">
        <v>250</v>
      </c>
      <c r="H88" s="121">
        <v>250</v>
      </c>
      <c r="I88" s="121">
        <v>300</v>
      </c>
    </row>
    <row r="89" spans="1:9" s="118" customFormat="1">
      <c r="A89" s="115" t="s">
        <v>68</v>
      </c>
      <c r="B89" s="116">
        <v>330</v>
      </c>
      <c r="C89" s="134">
        <v>105683</v>
      </c>
      <c r="D89" s="134">
        <v>115269.6</v>
      </c>
      <c r="E89" s="129">
        <v>144470</v>
      </c>
      <c r="F89" s="117">
        <f>F66+F67+F68+F69+F70+F71+F72+F73+F74+F75+F76+F77+F81+F82+F83+F84+F85</f>
        <v>38134</v>
      </c>
      <c r="G89" s="117">
        <f>G66+G67+G68+G69+G70+G71+G72+G73+G74+G75+G76+G77+G81+G82+G83+G84+G85</f>
        <v>38015</v>
      </c>
      <c r="H89" s="117">
        <f>H66+H67+H68+H69+H70+H71+H72+H73+H74+H75+H76+H77+H81+H82+H83+H84+H85</f>
        <v>39091</v>
      </c>
      <c r="I89" s="117">
        <f>I66+I67+I68+I69+I70+I71+I72+I73+I74+I75+I76+I77+I81+I82+I83+I84+I85</f>
        <v>38270</v>
      </c>
    </row>
    <row r="90" spans="1:9" s="30" customFormat="1" ht="32.25" customHeight="1">
      <c r="A90" s="107" t="s">
        <v>69</v>
      </c>
      <c r="B90" s="90"/>
      <c r="C90" s="133"/>
      <c r="D90" s="133"/>
      <c r="E90" s="94"/>
      <c r="F90" s="94"/>
      <c r="G90" s="94"/>
      <c r="H90" s="94"/>
      <c r="I90" s="95"/>
    </row>
    <row r="91" spans="1:9" s="30" customFormat="1">
      <c r="A91" s="102" t="s">
        <v>70</v>
      </c>
      <c r="B91" s="27">
        <v>400</v>
      </c>
      <c r="C91" s="133"/>
      <c r="D91" s="133"/>
      <c r="E91" s="95"/>
      <c r="F91" s="91"/>
      <c r="G91" s="91"/>
      <c r="H91" s="91"/>
      <c r="I91" s="91"/>
    </row>
    <row r="92" spans="1:9" s="30" customFormat="1">
      <c r="A92" s="102" t="s">
        <v>71</v>
      </c>
      <c r="B92" s="27">
        <v>410</v>
      </c>
      <c r="C92" s="133"/>
      <c r="D92" s="133"/>
      <c r="E92" s="95"/>
      <c r="F92" s="91"/>
      <c r="G92" s="91"/>
      <c r="H92" s="91"/>
      <c r="I92" s="91"/>
    </row>
    <row r="93" spans="1:9" s="30" customFormat="1">
      <c r="A93" s="102" t="s">
        <v>72</v>
      </c>
      <c r="B93" s="27">
        <v>420</v>
      </c>
      <c r="C93" s="133"/>
      <c r="D93" s="133"/>
      <c r="E93" s="95"/>
      <c r="F93" s="91"/>
      <c r="G93" s="91"/>
      <c r="H93" s="91"/>
      <c r="I93" s="91"/>
    </row>
    <row r="94" spans="1:9" s="30" customFormat="1">
      <c r="A94" s="102" t="s">
        <v>63</v>
      </c>
      <c r="B94" s="27">
        <v>430</v>
      </c>
      <c r="C94" s="133"/>
      <c r="D94" s="133"/>
      <c r="E94" s="95"/>
      <c r="F94" s="91"/>
      <c r="G94" s="91"/>
      <c r="H94" s="91"/>
      <c r="I94" s="91"/>
    </row>
    <row r="95" spans="1:9" s="112" customFormat="1">
      <c r="A95" s="102" t="s">
        <v>73</v>
      </c>
      <c r="B95" s="140">
        <v>440</v>
      </c>
      <c r="C95" s="143">
        <v>60</v>
      </c>
      <c r="D95" s="143">
        <v>60</v>
      </c>
      <c r="E95" s="95">
        <f>F95+G95+H95+I95</f>
        <v>60</v>
      </c>
      <c r="F95" s="92">
        <v>15</v>
      </c>
      <c r="G95" s="92">
        <v>15</v>
      </c>
      <c r="H95" s="92">
        <v>15</v>
      </c>
      <c r="I95" s="92">
        <v>15</v>
      </c>
    </row>
    <row r="96" spans="1:9" s="112" customFormat="1" ht="24.75" customHeight="1">
      <c r="A96" s="109" t="s">
        <v>74</v>
      </c>
      <c r="B96" s="111">
        <v>450</v>
      </c>
      <c r="C96" s="136"/>
      <c r="D96" s="136"/>
      <c r="E96" s="98"/>
      <c r="F96" s="96"/>
      <c r="G96" s="96"/>
      <c r="H96" s="96"/>
      <c r="I96" s="96"/>
    </row>
    <row r="97" spans="1:9" s="30" customFormat="1" ht="30.75" customHeight="1">
      <c r="A97" s="101" t="s">
        <v>75</v>
      </c>
      <c r="B97" s="88"/>
      <c r="C97" s="136"/>
      <c r="D97" s="136"/>
      <c r="E97" s="97"/>
      <c r="F97" s="97"/>
      <c r="G97" s="97"/>
      <c r="H97" s="97"/>
      <c r="I97" s="98"/>
    </row>
    <row r="98" spans="1:9" s="30" customFormat="1">
      <c r="A98" s="108" t="s">
        <v>76</v>
      </c>
      <c r="B98" s="83">
        <v>500</v>
      </c>
      <c r="C98" s="137"/>
      <c r="D98" s="137"/>
      <c r="E98" s="98"/>
      <c r="F98" s="96"/>
      <c r="G98" s="96"/>
      <c r="H98" s="96"/>
      <c r="I98" s="96"/>
    </row>
    <row r="99" spans="1:9" s="30" customFormat="1" ht="40.5">
      <c r="A99" s="108" t="s">
        <v>77</v>
      </c>
      <c r="B99" s="83">
        <v>501</v>
      </c>
      <c r="C99" s="137"/>
      <c r="D99" s="137"/>
      <c r="E99" s="98"/>
      <c r="F99" s="99"/>
      <c r="G99" s="99"/>
      <c r="H99" s="99"/>
      <c r="I99" s="99"/>
    </row>
    <row r="100" spans="1:9" s="30" customFormat="1">
      <c r="A100" s="109" t="s">
        <v>78</v>
      </c>
      <c r="B100" s="32">
        <v>510</v>
      </c>
      <c r="C100" s="137"/>
      <c r="D100" s="137"/>
      <c r="E100" s="98"/>
      <c r="F100" s="99"/>
      <c r="G100" s="99"/>
      <c r="H100" s="99"/>
      <c r="I100" s="99"/>
    </row>
    <row r="101" spans="1:9" s="30" customFormat="1">
      <c r="A101" s="108" t="s">
        <v>79</v>
      </c>
      <c r="B101" s="100">
        <v>511</v>
      </c>
      <c r="C101" s="137"/>
      <c r="D101" s="137"/>
      <c r="E101" s="98"/>
      <c r="F101" s="99"/>
      <c r="G101" s="99"/>
      <c r="H101" s="99"/>
      <c r="I101" s="99"/>
    </row>
    <row r="102" spans="1:9" s="30" customFormat="1" ht="24" customHeight="1">
      <c r="A102" s="108" t="s">
        <v>80</v>
      </c>
      <c r="B102" s="32">
        <v>512</v>
      </c>
      <c r="C102" s="137"/>
      <c r="D102" s="137"/>
      <c r="E102" s="98"/>
      <c r="F102" s="99"/>
      <c r="G102" s="99"/>
      <c r="H102" s="99"/>
      <c r="I102" s="99"/>
    </row>
    <row r="103" spans="1:9" s="30" customFormat="1" ht="29.25" customHeight="1">
      <c r="A103" s="108" t="s">
        <v>81</v>
      </c>
      <c r="B103" s="100">
        <v>513</v>
      </c>
      <c r="C103" s="137"/>
      <c r="D103" s="137"/>
      <c r="E103" s="98"/>
      <c r="F103" s="99"/>
      <c r="G103" s="99"/>
      <c r="H103" s="99"/>
      <c r="I103" s="99"/>
    </row>
    <row r="104" spans="1:9" s="30" customFormat="1">
      <c r="A104" s="108" t="s">
        <v>82</v>
      </c>
      <c r="B104" s="32">
        <v>514</v>
      </c>
      <c r="C104" s="137"/>
      <c r="D104" s="137"/>
      <c r="E104" s="98"/>
      <c r="F104" s="99"/>
      <c r="G104" s="99"/>
      <c r="H104" s="99"/>
      <c r="I104" s="99"/>
    </row>
    <row r="105" spans="1:9" s="30" customFormat="1" ht="40.5">
      <c r="A105" s="108" t="s">
        <v>83</v>
      </c>
      <c r="B105" s="100">
        <v>515</v>
      </c>
      <c r="C105" s="137"/>
      <c r="D105" s="137"/>
      <c r="E105" s="98"/>
      <c r="F105" s="99"/>
      <c r="G105" s="99"/>
      <c r="H105" s="99"/>
      <c r="I105" s="99"/>
    </row>
    <row r="106" spans="1:9" s="30" customFormat="1" ht="22.5" customHeight="1">
      <c r="A106" s="108" t="s">
        <v>84</v>
      </c>
      <c r="B106" s="33">
        <v>516</v>
      </c>
      <c r="C106" s="136"/>
      <c r="D106" s="136"/>
      <c r="E106" s="98"/>
      <c r="F106" s="99"/>
      <c r="G106" s="99"/>
      <c r="H106" s="99"/>
      <c r="I106" s="99"/>
    </row>
    <row r="107" spans="1:9" s="30" customFormat="1" ht="30.75" customHeight="1">
      <c r="A107" s="101" t="s">
        <v>85</v>
      </c>
      <c r="B107" s="88"/>
      <c r="C107" s="136"/>
      <c r="D107" s="136"/>
      <c r="E107" s="97"/>
      <c r="F107" s="97"/>
      <c r="G107" s="97"/>
      <c r="H107" s="97"/>
      <c r="I107" s="98"/>
    </row>
    <row r="108" spans="1:9" s="30" customFormat="1">
      <c r="A108" s="108" t="s">
        <v>86</v>
      </c>
      <c r="B108" s="33">
        <v>600</v>
      </c>
      <c r="C108" s="136"/>
      <c r="D108" s="136"/>
      <c r="E108" s="98"/>
      <c r="F108" s="96"/>
      <c r="G108" s="96"/>
      <c r="H108" s="96"/>
      <c r="I108" s="96"/>
    </row>
    <row r="109" spans="1:9" s="30" customFormat="1">
      <c r="A109" s="110" t="s">
        <v>87</v>
      </c>
      <c r="B109" s="33">
        <v>601</v>
      </c>
      <c r="C109" s="136"/>
      <c r="D109" s="136"/>
      <c r="E109" s="98"/>
      <c r="F109" s="99"/>
      <c r="G109" s="99"/>
      <c r="H109" s="99"/>
      <c r="I109" s="99"/>
    </row>
    <row r="110" spans="1:9" s="30" customFormat="1">
      <c r="A110" s="110" t="s">
        <v>88</v>
      </c>
      <c r="B110" s="33">
        <v>602</v>
      </c>
      <c r="C110" s="136"/>
      <c r="D110" s="136"/>
      <c r="E110" s="98"/>
      <c r="F110" s="99"/>
      <c r="G110" s="99"/>
      <c r="H110" s="99"/>
      <c r="I110" s="99"/>
    </row>
    <row r="111" spans="1:9" s="30" customFormat="1">
      <c r="A111" s="110" t="s">
        <v>89</v>
      </c>
      <c r="B111" s="33">
        <v>603</v>
      </c>
      <c r="C111" s="136"/>
      <c r="D111" s="136"/>
      <c r="E111" s="98"/>
      <c r="F111" s="99"/>
      <c r="G111" s="99"/>
      <c r="H111" s="99"/>
      <c r="I111" s="99"/>
    </row>
    <row r="112" spans="1:9" s="30" customFormat="1">
      <c r="A112" s="108" t="s">
        <v>90</v>
      </c>
      <c r="B112" s="33">
        <v>610</v>
      </c>
      <c r="C112" s="136"/>
      <c r="D112" s="136"/>
      <c r="E112" s="98"/>
      <c r="F112" s="99"/>
      <c r="G112" s="99"/>
      <c r="H112" s="99"/>
      <c r="I112" s="99"/>
    </row>
    <row r="113" spans="1:19" s="30" customFormat="1">
      <c r="A113" s="108" t="s">
        <v>91</v>
      </c>
      <c r="B113" s="33">
        <v>620</v>
      </c>
      <c r="C113" s="136"/>
      <c r="D113" s="136"/>
      <c r="E113" s="98"/>
      <c r="F113" s="96"/>
      <c r="G113" s="96"/>
      <c r="H113" s="96"/>
      <c r="I113" s="96"/>
    </row>
    <row r="114" spans="1:19" s="30" customFormat="1">
      <c r="A114" s="110" t="s">
        <v>87</v>
      </c>
      <c r="B114" s="33">
        <v>621</v>
      </c>
      <c r="C114" s="136"/>
      <c r="D114" s="136"/>
      <c r="E114" s="98"/>
      <c r="F114" s="99"/>
      <c r="G114" s="99"/>
      <c r="H114" s="99"/>
      <c r="I114" s="99"/>
    </row>
    <row r="115" spans="1:19" s="30" customFormat="1">
      <c r="A115" s="110" t="s">
        <v>88</v>
      </c>
      <c r="B115" s="33">
        <v>622</v>
      </c>
      <c r="C115" s="136"/>
      <c r="D115" s="136"/>
      <c r="E115" s="98"/>
      <c r="F115" s="99"/>
      <c r="G115" s="99"/>
      <c r="H115" s="99"/>
      <c r="I115" s="99"/>
      <c r="K115" s="31"/>
    </row>
    <row r="116" spans="1:19" s="30" customFormat="1">
      <c r="A116" s="110" t="s">
        <v>89</v>
      </c>
      <c r="B116" s="33">
        <v>623</v>
      </c>
      <c r="C116" s="136"/>
      <c r="D116" s="136"/>
      <c r="E116" s="98"/>
      <c r="F116" s="99"/>
      <c r="G116" s="99"/>
      <c r="H116" s="99"/>
      <c r="I116" s="99"/>
    </row>
    <row r="117" spans="1:19" s="30" customFormat="1">
      <c r="A117" s="108" t="s">
        <v>92</v>
      </c>
      <c r="B117" s="33">
        <v>630</v>
      </c>
      <c r="C117" s="136"/>
      <c r="D117" s="136"/>
      <c r="E117" s="98"/>
      <c r="F117" s="99"/>
      <c r="G117" s="99"/>
      <c r="H117" s="99"/>
      <c r="I117" s="99"/>
    </row>
    <row r="118" spans="1:19" s="30" customFormat="1">
      <c r="A118" s="109" t="s">
        <v>93</v>
      </c>
      <c r="B118" s="34">
        <v>700</v>
      </c>
      <c r="C118" s="134">
        <v>97743</v>
      </c>
      <c r="D118" s="134">
        <v>113329.60000000001</v>
      </c>
      <c r="E118" s="95">
        <f>E64</f>
        <v>144470</v>
      </c>
      <c r="F118" s="96">
        <f>F64</f>
        <v>34640</v>
      </c>
      <c r="G118" s="96">
        <f>G64</f>
        <v>35370</v>
      </c>
      <c r="H118" s="96">
        <f>H64</f>
        <v>31150</v>
      </c>
      <c r="I118" s="96">
        <f>I64</f>
        <v>44210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s="30" customFormat="1">
      <c r="A119" s="109" t="s">
        <v>94</v>
      </c>
      <c r="B119" s="34">
        <v>800</v>
      </c>
      <c r="C119" s="134">
        <v>97743</v>
      </c>
      <c r="D119" s="134">
        <v>113329.60000000001</v>
      </c>
      <c r="E119" s="95">
        <f>E89</f>
        <v>144470</v>
      </c>
      <c r="F119" s="96">
        <v>38134</v>
      </c>
      <c r="G119" s="96">
        <v>35370</v>
      </c>
      <c r="H119" s="96">
        <f>H89</f>
        <v>39091</v>
      </c>
      <c r="I119" s="96">
        <v>38270</v>
      </c>
      <c r="J119" s="35"/>
      <c r="K119" s="36"/>
      <c r="L119" s="36"/>
      <c r="M119" s="36"/>
      <c r="N119" s="36"/>
      <c r="O119" s="36"/>
      <c r="P119" s="1"/>
      <c r="Q119" s="1"/>
      <c r="R119" s="1"/>
      <c r="S119" s="1"/>
    </row>
    <row r="120" spans="1:19" s="30" customFormat="1">
      <c r="A120" s="108" t="s">
        <v>95</v>
      </c>
      <c r="B120" s="37">
        <v>850</v>
      </c>
      <c r="C120" s="136"/>
      <c r="D120" s="136"/>
      <c r="E120" s="98"/>
      <c r="F120" s="99"/>
      <c r="G120" s="99"/>
      <c r="H120" s="99"/>
      <c r="I120" s="99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30" customHeight="1">
      <c r="A121" s="101" t="s">
        <v>96</v>
      </c>
      <c r="B121" s="89"/>
      <c r="C121" s="136"/>
      <c r="D121" s="136"/>
      <c r="E121" s="98"/>
      <c r="F121" s="96" t="s">
        <v>170</v>
      </c>
      <c r="G121" s="96" t="s">
        <v>171</v>
      </c>
      <c r="H121" s="96" t="s">
        <v>172</v>
      </c>
      <c r="I121" s="96" t="s">
        <v>173</v>
      </c>
    </row>
    <row r="122" spans="1:19" ht="20.100000000000001" customHeight="1">
      <c r="A122" s="108" t="s">
        <v>97</v>
      </c>
      <c r="B122" s="37">
        <v>900</v>
      </c>
      <c r="C122" s="136">
        <v>283</v>
      </c>
      <c r="D122" s="136">
        <v>316</v>
      </c>
      <c r="E122" s="127">
        <v>316</v>
      </c>
      <c r="F122" s="99">
        <v>316</v>
      </c>
      <c r="G122" s="99">
        <v>316</v>
      </c>
      <c r="H122" s="99">
        <v>316</v>
      </c>
      <c r="I122" s="99">
        <v>316</v>
      </c>
    </row>
    <row r="123" spans="1:19">
      <c r="A123" s="108" t="s">
        <v>98</v>
      </c>
      <c r="B123" s="37">
        <v>910</v>
      </c>
      <c r="C123" s="138">
        <v>82000</v>
      </c>
      <c r="D123" s="138">
        <v>70047</v>
      </c>
      <c r="E123" s="127">
        <v>70047</v>
      </c>
      <c r="F123" s="99">
        <v>67747</v>
      </c>
      <c r="G123" s="99">
        <v>65747</v>
      </c>
      <c r="H123" s="99">
        <v>63847</v>
      </c>
      <c r="I123" s="99">
        <v>61847</v>
      </c>
    </row>
    <row r="124" spans="1:19">
      <c r="A124" s="108" t="s">
        <v>99</v>
      </c>
      <c r="B124" s="37">
        <v>920</v>
      </c>
      <c r="C124" s="136"/>
      <c r="D124" s="136"/>
      <c r="E124" s="98"/>
      <c r="F124" s="99"/>
      <c r="G124" s="99"/>
      <c r="H124" s="99"/>
      <c r="I124" s="99"/>
    </row>
    <row r="125" spans="1:19">
      <c r="A125" s="108" t="s">
        <v>100</v>
      </c>
      <c r="B125" s="37">
        <v>930</v>
      </c>
      <c r="C125" s="136"/>
      <c r="D125" s="136"/>
      <c r="E125" s="98"/>
      <c r="F125" s="99"/>
      <c r="G125" s="99"/>
      <c r="H125" s="99"/>
      <c r="I125" s="99"/>
    </row>
    <row r="126" spans="1:19">
      <c r="A126" s="108" t="s">
        <v>101</v>
      </c>
      <c r="B126" s="37">
        <v>940</v>
      </c>
      <c r="C126" s="136"/>
      <c r="D126" s="136"/>
      <c r="E126" s="98"/>
      <c r="F126" s="99"/>
      <c r="G126" s="99"/>
      <c r="H126" s="99"/>
      <c r="I126" s="99"/>
    </row>
    <row r="127" spans="1:19">
      <c r="A127" s="108" t="s">
        <v>102</v>
      </c>
      <c r="B127" s="37">
        <v>950</v>
      </c>
      <c r="C127" s="136"/>
      <c r="D127" s="136"/>
      <c r="E127" s="98"/>
      <c r="F127" s="99"/>
      <c r="G127" s="99"/>
      <c r="H127" s="99"/>
      <c r="I127" s="99"/>
    </row>
    <row r="128" spans="1:19">
      <c r="A128" s="38"/>
      <c r="B128" s="39"/>
      <c r="C128" s="40"/>
      <c r="D128" s="40"/>
      <c r="E128" s="40"/>
      <c r="F128" s="40"/>
      <c r="G128" s="40"/>
      <c r="H128" s="40"/>
      <c r="I128" s="40"/>
    </row>
    <row r="129" spans="1:19">
      <c r="A129" s="38"/>
      <c r="B129" s="39"/>
      <c r="C129" s="40"/>
      <c r="D129" s="40"/>
      <c r="E129" s="40"/>
      <c r="F129" s="40"/>
      <c r="G129" s="40"/>
      <c r="H129" s="40"/>
      <c r="I129" s="40"/>
    </row>
    <row r="130" spans="1:19">
      <c r="A130" s="38"/>
      <c r="C130" s="41"/>
      <c r="D130" s="42"/>
      <c r="E130" s="42"/>
      <c r="F130" s="42"/>
      <c r="G130" s="42"/>
      <c r="H130" s="42"/>
      <c r="I130" s="42"/>
    </row>
    <row r="131" spans="1:19">
      <c r="A131" s="38" t="s">
        <v>206</v>
      </c>
      <c r="B131" s="39"/>
      <c r="C131" s="171" t="s">
        <v>103</v>
      </c>
      <c r="D131" s="171"/>
      <c r="E131" s="171"/>
      <c r="F131" s="43"/>
      <c r="G131" s="176" t="s">
        <v>191</v>
      </c>
      <c r="H131" s="176"/>
      <c r="I131" s="176"/>
    </row>
    <row r="132" spans="1:19">
      <c r="A132" s="18"/>
      <c r="B132" s="1"/>
      <c r="C132" s="174" t="s">
        <v>186</v>
      </c>
      <c r="D132" s="174"/>
      <c r="E132" s="174"/>
      <c r="F132" s="18"/>
      <c r="G132" s="175" t="s">
        <v>104</v>
      </c>
      <c r="H132" s="175"/>
      <c r="I132" s="175"/>
      <c r="J132" s="30"/>
      <c r="K132" s="30"/>
      <c r="L132" s="30"/>
      <c r="M132" s="30"/>
      <c r="N132" s="30"/>
      <c r="O132" s="30"/>
      <c r="P132" s="30"/>
      <c r="Q132" s="30"/>
      <c r="R132" s="30"/>
      <c r="S132" s="30"/>
    </row>
    <row r="133" spans="1:19">
      <c r="A133" s="18"/>
      <c r="B133" s="1"/>
      <c r="C133" s="18"/>
      <c r="D133" s="18"/>
      <c r="E133" s="18"/>
      <c r="F133" s="18"/>
      <c r="G133" s="2"/>
      <c r="H133" s="2"/>
      <c r="I133" s="2"/>
      <c r="J133" s="30"/>
      <c r="K133" s="30"/>
      <c r="L133" s="30"/>
      <c r="M133" s="30"/>
      <c r="N133" s="30"/>
      <c r="O133" s="30"/>
      <c r="P133" s="30"/>
      <c r="Q133" s="30"/>
      <c r="R133" s="30"/>
      <c r="S133" s="30"/>
    </row>
    <row r="134" spans="1:19">
      <c r="A134" s="38"/>
      <c r="C134" s="41"/>
      <c r="D134" s="42"/>
      <c r="E134" s="42"/>
      <c r="F134" s="42"/>
      <c r="G134" s="42"/>
      <c r="H134" s="42"/>
      <c r="I134" s="42"/>
    </row>
    <row r="135" spans="1:19" s="30" customFormat="1">
      <c r="A135" s="38" t="s">
        <v>192</v>
      </c>
      <c r="B135" s="39"/>
      <c r="C135" s="171" t="s">
        <v>103</v>
      </c>
      <c r="D135" s="171"/>
      <c r="E135" s="171"/>
      <c r="F135" s="43"/>
      <c r="G135" s="176" t="s">
        <v>193</v>
      </c>
      <c r="H135" s="176"/>
      <c r="I135" s="176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s="30" customFormat="1">
      <c r="A136" s="18"/>
      <c r="B136" s="1"/>
      <c r="C136" s="174" t="s">
        <v>187</v>
      </c>
      <c r="D136" s="174"/>
      <c r="E136" s="174"/>
      <c r="F136" s="18"/>
      <c r="G136" s="175" t="s">
        <v>104</v>
      </c>
      <c r="H136" s="175"/>
      <c r="I136" s="175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>
      <c r="A137" s="38"/>
      <c r="C137" s="41"/>
      <c r="D137" s="42"/>
      <c r="E137" s="42"/>
      <c r="F137" s="42"/>
      <c r="G137" s="42"/>
      <c r="H137" s="42"/>
      <c r="I137" s="42"/>
    </row>
    <row r="138" spans="1:19">
      <c r="A138" s="38"/>
      <c r="C138" s="41"/>
      <c r="D138" s="42"/>
      <c r="E138" s="42"/>
      <c r="F138" s="42"/>
      <c r="G138" s="42"/>
      <c r="H138" s="42"/>
      <c r="I138" s="42"/>
    </row>
    <row r="139" spans="1:19">
      <c r="A139" s="38" t="s">
        <v>183</v>
      </c>
      <c r="C139" s="41"/>
      <c r="D139" s="42"/>
      <c r="E139" s="42"/>
      <c r="F139" s="42"/>
      <c r="G139" s="171" t="s">
        <v>223</v>
      </c>
      <c r="H139" s="171"/>
      <c r="I139" s="171"/>
    </row>
    <row r="140" spans="1:19">
      <c r="A140" s="38"/>
      <c r="C140" s="41"/>
      <c r="D140" s="42"/>
      <c r="E140" s="42"/>
      <c r="F140" s="42"/>
      <c r="G140" s="42"/>
      <c r="H140" s="42"/>
      <c r="I140" s="42"/>
    </row>
    <row r="141" spans="1:19">
      <c r="A141" s="38"/>
      <c r="C141" s="41"/>
      <c r="D141" s="42"/>
      <c r="E141" s="42"/>
      <c r="F141" s="42"/>
      <c r="G141" s="42"/>
      <c r="H141" s="42"/>
      <c r="I141" s="42"/>
    </row>
    <row r="142" spans="1:19">
      <c r="A142" s="38"/>
      <c r="C142" s="41"/>
      <c r="D142" s="42"/>
      <c r="E142" s="42"/>
      <c r="F142" s="42"/>
      <c r="G142" s="42"/>
      <c r="H142" s="42"/>
      <c r="I142" s="42"/>
    </row>
    <row r="143" spans="1:19">
      <c r="A143" s="38"/>
      <c r="C143" s="41"/>
      <c r="D143" s="42"/>
      <c r="E143" s="42"/>
      <c r="F143" s="42"/>
      <c r="G143" s="42"/>
      <c r="H143" s="42"/>
      <c r="I143" s="42"/>
    </row>
    <row r="144" spans="1:19">
      <c r="A144" s="38"/>
      <c r="C144" s="41"/>
      <c r="D144" s="42"/>
      <c r="E144" s="42"/>
      <c r="F144" s="42"/>
      <c r="G144" s="42"/>
      <c r="H144" s="42"/>
      <c r="I144" s="42"/>
    </row>
    <row r="145" spans="1:9">
      <c r="A145" s="38"/>
      <c r="C145" s="41"/>
      <c r="D145" s="42"/>
      <c r="E145" s="42"/>
      <c r="F145" s="42"/>
      <c r="G145" s="42"/>
      <c r="H145" s="42"/>
      <c r="I145" s="42"/>
    </row>
    <row r="146" spans="1:9">
      <c r="A146" s="38"/>
      <c r="C146" s="41"/>
      <c r="D146" s="42"/>
      <c r="E146" s="42"/>
      <c r="F146" s="42"/>
      <c r="G146" s="42"/>
      <c r="H146" s="42"/>
      <c r="I146" s="42"/>
    </row>
    <row r="147" spans="1:9">
      <c r="A147" s="38"/>
      <c r="C147" s="41"/>
      <c r="D147" s="42"/>
      <c r="E147" s="42"/>
      <c r="F147" s="42"/>
      <c r="G147" s="42"/>
      <c r="H147" s="42"/>
      <c r="I147" s="42"/>
    </row>
    <row r="148" spans="1:9">
      <c r="A148" s="38"/>
      <c r="C148" s="41"/>
      <c r="D148" s="42"/>
      <c r="E148" s="42"/>
      <c r="F148" s="42"/>
      <c r="G148" s="42"/>
      <c r="H148" s="42"/>
      <c r="I148" s="42"/>
    </row>
    <row r="149" spans="1:9">
      <c r="A149" s="38"/>
      <c r="C149" s="41"/>
      <c r="D149" s="42"/>
      <c r="E149" s="42"/>
      <c r="F149" s="42"/>
      <c r="G149" s="42"/>
      <c r="H149" s="42"/>
      <c r="I149" s="42"/>
    </row>
    <row r="150" spans="1:9">
      <c r="A150" s="38"/>
      <c r="C150" s="41"/>
      <c r="D150" s="42"/>
      <c r="E150" s="42"/>
      <c r="F150" s="42"/>
      <c r="G150" s="42"/>
      <c r="H150" s="42"/>
      <c r="I150" s="42"/>
    </row>
    <row r="151" spans="1:9">
      <c r="A151" s="38"/>
      <c r="C151" s="41"/>
      <c r="D151" s="42"/>
      <c r="E151" s="42"/>
      <c r="F151" s="42"/>
      <c r="G151" s="42"/>
      <c r="H151" s="42"/>
      <c r="I151" s="42"/>
    </row>
    <row r="152" spans="1:9">
      <c r="A152" s="38"/>
      <c r="C152" s="41"/>
      <c r="D152" s="42"/>
      <c r="E152" s="42"/>
      <c r="F152" s="42"/>
      <c r="G152" s="42"/>
      <c r="H152" s="42"/>
      <c r="I152" s="42"/>
    </row>
    <row r="153" spans="1:9">
      <c r="A153" s="38"/>
      <c r="C153" s="41"/>
      <c r="D153" s="42"/>
      <c r="E153" s="42"/>
      <c r="F153" s="42"/>
      <c r="G153" s="42"/>
      <c r="H153" s="42"/>
      <c r="I153" s="42"/>
    </row>
    <row r="154" spans="1:9">
      <c r="A154" s="38"/>
      <c r="C154" s="41"/>
      <c r="D154" s="42"/>
      <c r="E154" s="42"/>
      <c r="F154" s="42"/>
      <c r="G154" s="42"/>
      <c r="H154" s="42"/>
      <c r="I154" s="42"/>
    </row>
    <row r="155" spans="1:9">
      <c r="A155" s="38"/>
      <c r="C155" s="41"/>
      <c r="D155" s="42"/>
      <c r="E155" s="42"/>
      <c r="F155" s="42"/>
      <c r="G155" s="42"/>
      <c r="H155" s="42"/>
      <c r="I155" s="42"/>
    </row>
    <row r="156" spans="1:9">
      <c r="A156" s="38"/>
      <c r="C156" s="41"/>
      <c r="D156" s="42"/>
      <c r="E156" s="42"/>
      <c r="F156" s="42"/>
      <c r="G156" s="42"/>
      <c r="H156" s="42"/>
      <c r="I156" s="42"/>
    </row>
    <row r="157" spans="1:9">
      <c r="A157" s="38"/>
      <c r="C157" s="41"/>
      <c r="D157" s="42"/>
      <c r="E157" s="42"/>
      <c r="F157" s="42"/>
      <c r="G157" s="42"/>
      <c r="H157" s="42"/>
      <c r="I157" s="42"/>
    </row>
    <row r="158" spans="1:9">
      <c r="A158" s="38"/>
      <c r="C158" s="41"/>
      <c r="D158" s="42"/>
      <c r="E158" s="42"/>
      <c r="F158" s="42"/>
      <c r="G158" s="42"/>
      <c r="H158" s="42"/>
      <c r="I158" s="42"/>
    </row>
    <row r="159" spans="1:9">
      <c r="A159" s="38"/>
      <c r="C159" s="41"/>
      <c r="D159" s="42"/>
      <c r="E159" s="42"/>
      <c r="F159" s="42"/>
      <c r="G159" s="42"/>
      <c r="H159" s="42"/>
      <c r="I159" s="42"/>
    </row>
    <row r="160" spans="1:9">
      <c r="A160" s="38"/>
      <c r="C160" s="41"/>
      <c r="D160" s="42"/>
      <c r="E160" s="42"/>
      <c r="F160" s="42"/>
      <c r="G160" s="42"/>
      <c r="H160" s="42"/>
      <c r="I160" s="42"/>
    </row>
    <row r="161" spans="1:9">
      <c r="A161" s="38"/>
      <c r="C161" s="41"/>
      <c r="D161" s="42"/>
      <c r="E161" s="42"/>
      <c r="F161" s="42"/>
      <c r="G161" s="42"/>
      <c r="H161" s="42"/>
      <c r="I161" s="42"/>
    </row>
    <row r="162" spans="1:9">
      <c r="A162" s="38"/>
      <c r="C162" s="41"/>
      <c r="D162" s="42"/>
      <c r="E162" s="42"/>
      <c r="F162" s="42"/>
      <c r="G162" s="42"/>
      <c r="H162" s="42"/>
      <c r="I162" s="42"/>
    </row>
    <row r="163" spans="1:9">
      <c r="A163" s="38"/>
      <c r="C163" s="41"/>
      <c r="D163" s="42"/>
      <c r="E163" s="42"/>
      <c r="F163" s="42"/>
      <c r="G163" s="42"/>
      <c r="H163" s="42"/>
      <c r="I163" s="42"/>
    </row>
    <row r="164" spans="1:9">
      <c r="A164" s="38"/>
      <c r="C164" s="41"/>
      <c r="D164" s="42"/>
      <c r="E164" s="42"/>
      <c r="F164" s="42"/>
      <c r="G164" s="42"/>
      <c r="H164" s="42"/>
      <c r="I164" s="42"/>
    </row>
    <row r="165" spans="1:9">
      <c r="A165" s="38"/>
      <c r="C165" s="41"/>
      <c r="D165" s="42"/>
      <c r="E165" s="42"/>
      <c r="F165" s="42"/>
      <c r="G165" s="42"/>
      <c r="H165" s="42"/>
      <c r="I165" s="42"/>
    </row>
    <row r="166" spans="1:9">
      <c r="A166" s="38"/>
      <c r="C166" s="41"/>
      <c r="D166" s="42"/>
      <c r="E166" s="42"/>
      <c r="F166" s="42"/>
      <c r="G166" s="42"/>
      <c r="H166" s="42"/>
      <c r="I166" s="42"/>
    </row>
    <row r="167" spans="1:9">
      <c r="A167" s="38"/>
      <c r="C167" s="41"/>
      <c r="D167" s="42"/>
      <c r="E167" s="42"/>
      <c r="F167" s="42"/>
      <c r="G167" s="42"/>
      <c r="H167" s="42"/>
      <c r="I167" s="42"/>
    </row>
    <row r="168" spans="1:9">
      <c r="A168" s="38"/>
      <c r="C168" s="41"/>
      <c r="D168" s="42"/>
      <c r="E168" s="42"/>
      <c r="F168" s="42"/>
      <c r="G168" s="42"/>
      <c r="H168" s="42"/>
      <c r="I168" s="42"/>
    </row>
    <row r="169" spans="1:9">
      <c r="A169" s="38"/>
      <c r="C169" s="41"/>
      <c r="D169" s="42"/>
      <c r="E169" s="42"/>
      <c r="F169" s="42"/>
      <c r="G169" s="42"/>
      <c r="H169" s="42"/>
      <c r="I169" s="42"/>
    </row>
    <row r="170" spans="1:9">
      <c r="A170" s="38"/>
      <c r="C170" s="41"/>
      <c r="D170" s="42"/>
      <c r="E170" s="42"/>
      <c r="F170" s="42"/>
      <c r="G170" s="42"/>
      <c r="H170" s="42"/>
      <c r="I170" s="42"/>
    </row>
    <row r="171" spans="1:9">
      <c r="A171" s="38"/>
      <c r="C171" s="41"/>
      <c r="D171" s="42"/>
      <c r="E171" s="42"/>
      <c r="F171" s="42"/>
      <c r="G171" s="42"/>
      <c r="H171" s="42"/>
      <c r="I171" s="42"/>
    </row>
    <row r="172" spans="1:9">
      <c r="A172" s="38"/>
      <c r="C172" s="41"/>
      <c r="D172" s="42"/>
      <c r="E172" s="42"/>
      <c r="F172" s="42"/>
      <c r="G172" s="42"/>
      <c r="H172" s="42"/>
      <c r="I172" s="42"/>
    </row>
    <row r="173" spans="1:9">
      <c r="A173" s="38"/>
      <c r="C173" s="41"/>
      <c r="D173" s="42"/>
      <c r="E173" s="42"/>
      <c r="F173" s="42"/>
      <c r="G173" s="42"/>
      <c r="H173" s="42"/>
      <c r="I173" s="42"/>
    </row>
    <row r="174" spans="1:9">
      <c r="A174" s="44"/>
    </row>
    <row r="175" spans="1:9">
      <c r="A175" s="44"/>
    </row>
    <row r="176" spans="1:9">
      <c r="A176" s="44"/>
    </row>
    <row r="177" spans="1:4">
      <c r="A177" s="44"/>
    </row>
    <row r="178" spans="1:4">
      <c r="A178" s="44"/>
    </row>
    <row r="179" spans="1:4">
      <c r="A179" s="44"/>
    </row>
    <row r="180" spans="1:4">
      <c r="A180" s="44"/>
    </row>
    <row r="181" spans="1:4">
      <c r="A181" s="44"/>
    </row>
    <row r="182" spans="1:4">
      <c r="A182" s="44"/>
    </row>
    <row r="183" spans="1:4">
      <c r="A183" s="44"/>
    </row>
    <row r="184" spans="1:4">
      <c r="A184" s="44"/>
    </row>
    <row r="185" spans="1:4">
      <c r="A185" s="44"/>
      <c r="B185" s="1"/>
      <c r="C185" s="1"/>
      <c r="D185" s="1"/>
    </row>
    <row r="186" spans="1:4">
      <c r="A186" s="44"/>
      <c r="B186" s="1"/>
      <c r="C186" s="1"/>
      <c r="D186" s="1"/>
    </row>
    <row r="187" spans="1:4">
      <c r="A187" s="44"/>
      <c r="B187" s="1"/>
      <c r="C187" s="1"/>
      <c r="D187" s="1"/>
    </row>
    <row r="188" spans="1:4">
      <c r="A188" s="44"/>
      <c r="B188" s="1"/>
      <c r="C188" s="1"/>
      <c r="D188" s="1"/>
    </row>
    <row r="189" spans="1:4">
      <c r="A189" s="44"/>
      <c r="B189" s="1"/>
      <c r="C189" s="1"/>
      <c r="D189" s="1"/>
    </row>
    <row r="190" spans="1:4">
      <c r="A190" s="44"/>
      <c r="B190" s="1"/>
      <c r="C190" s="1"/>
      <c r="D190" s="1"/>
    </row>
    <row r="191" spans="1:4">
      <c r="A191" s="44"/>
      <c r="B191" s="1"/>
      <c r="C191" s="1"/>
      <c r="D191" s="1"/>
    </row>
    <row r="192" spans="1:4">
      <c r="A192" s="44"/>
      <c r="B192" s="1"/>
      <c r="C192" s="1"/>
      <c r="D192" s="1"/>
    </row>
    <row r="193" spans="1:4">
      <c r="A193" s="44"/>
      <c r="B193" s="1"/>
      <c r="C193" s="1"/>
      <c r="D193" s="1"/>
    </row>
    <row r="194" spans="1:4">
      <c r="A194" s="44"/>
      <c r="B194" s="1"/>
      <c r="C194" s="1"/>
      <c r="D194" s="1"/>
    </row>
    <row r="195" spans="1:4">
      <c r="A195" s="44"/>
      <c r="B195" s="1"/>
      <c r="C195" s="1"/>
      <c r="D195" s="1"/>
    </row>
    <row r="196" spans="1:4">
      <c r="A196" s="44"/>
      <c r="B196" s="1"/>
      <c r="C196" s="1"/>
      <c r="D196" s="1"/>
    </row>
    <row r="197" spans="1:4">
      <c r="A197" s="44"/>
      <c r="B197" s="1"/>
      <c r="C197" s="1"/>
      <c r="D197" s="1"/>
    </row>
    <row r="198" spans="1:4">
      <c r="A198" s="44"/>
      <c r="B198" s="1"/>
      <c r="C198" s="1"/>
      <c r="D198" s="1"/>
    </row>
    <row r="199" spans="1:4">
      <c r="A199" s="44"/>
      <c r="B199" s="1"/>
      <c r="C199" s="1"/>
      <c r="D199" s="1"/>
    </row>
    <row r="200" spans="1:4">
      <c r="A200" s="44"/>
      <c r="B200" s="1"/>
      <c r="C200" s="1"/>
      <c r="D200" s="1"/>
    </row>
    <row r="201" spans="1:4">
      <c r="A201" s="44"/>
      <c r="B201" s="1"/>
      <c r="C201" s="1"/>
      <c r="D201" s="1"/>
    </row>
    <row r="202" spans="1:4">
      <c r="A202" s="44"/>
      <c r="B202" s="1"/>
      <c r="C202" s="1"/>
      <c r="D202" s="1"/>
    </row>
    <row r="203" spans="1:4">
      <c r="A203" s="44"/>
      <c r="B203" s="1"/>
      <c r="C203" s="1"/>
      <c r="D203" s="1"/>
    </row>
    <row r="204" spans="1:4">
      <c r="A204" s="44"/>
      <c r="B204" s="1"/>
      <c r="C204" s="1"/>
      <c r="D204" s="1"/>
    </row>
    <row r="205" spans="1:4">
      <c r="A205" s="44"/>
      <c r="B205" s="1"/>
      <c r="C205" s="1"/>
      <c r="D205" s="1"/>
    </row>
    <row r="206" spans="1:4">
      <c r="A206" s="44"/>
      <c r="B206" s="1"/>
      <c r="C206" s="1"/>
      <c r="D206" s="1"/>
    </row>
    <row r="207" spans="1:4">
      <c r="A207" s="44"/>
      <c r="B207" s="1"/>
      <c r="C207" s="1"/>
      <c r="D207" s="1"/>
    </row>
    <row r="208" spans="1:4">
      <c r="A208" s="44"/>
      <c r="B208" s="1"/>
      <c r="C208" s="1"/>
      <c r="D208" s="1"/>
    </row>
    <row r="209" spans="1:4">
      <c r="A209" s="44"/>
      <c r="B209" s="1"/>
      <c r="C209" s="1"/>
      <c r="D209" s="1"/>
    </row>
    <row r="210" spans="1:4">
      <c r="A210" s="44"/>
      <c r="B210" s="1"/>
      <c r="C210" s="1"/>
      <c r="D210" s="1"/>
    </row>
    <row r="211" spans="1:4">
      <c r="A211" s="44"/>
      <c r="B211" s="1"/>
      <c r="C211" s="1"/>
      <c r="D211" s="1"/>
    </row>
    <row r="212" spans="1:4">
      <c r="A212" s="44"/>
      <c r="B212" s="1"/>
      <c r="C212" s="1"/>
      <c r="D212" s="1"/>
    </row>
    <row r="213" spans="1:4">
      <c r="A213" s="44"/>
      <c r="B213" s="1"/>
      <c r="C213" s="1"/>
      <c r="D213" s="1"/>
    </row>
    <row r="214" spans="1:4">
      <c r="A214" s="44"/>
      <c r="B214" s="1"/>
      <c r="C214" s="1"/>
      <c r="D214" s="1"/>
    </row>
    <row r="215" spans="1:4">
      <c r="A215" s="44"/>
      <c r="B215" s="1"/>
      <c r="C215" s="1"/>
      <c r="D215" s="1"/>
    </row>
    <row r="216" spans="1:4">
      <c r="A216" s="44"/>
      <c r="B216" s="1"/>
      <c r="C216" s="1"/>
      <c r="D216" s="1"/>
    </row>
    <row r="217" spans="1:4">
      <c r="A217" s="44"/>
      <c r="B217" s="1"/>
      <c r="C217" s="1"/>
      <c r="D217" s="1"/>
    </row>
    <row r="218" spans="1:4">
      <c r="A218" s="44"/>
      <c r="B218" s="1"/>
      <c r="C218" s="1"/>
      <c r="D218" s="1"/>
    </row>
    <row r="219" spans="1:4">
      <c r="A219" s="44"/>
      <c r="B219" s="1"/>
      <c r="C219" s="1"/>
      <c r="D219" s="1"/>
    </row>
    <row r="220" spans="1:4">
      <c r="A220" s="44"/>
      <c r="B220" s="1"/>
      <c r="C220" s="1"/>
      <c r="D220" s="1"/>
    </row>
    <row r="221" spans="1:4">
      <c r="A221" s="44"/>
      <c r="B221" s="1"/>
      <c r="C221" s="1"/>
      <c r="D221" s="1"/>
    </row>
    <row r="222" spans="1:4">
      <c r="A222" s="44"/>
      <c r="B222" s="1"/>
      <c r="C222" s="1"/>
      <c r="D222" s="1"/>
    </row>
    <row r="223" spans="1:4">
      <c r="A223" s="44"/>
      <c r="B223" s="1"/>
      <c r="C223" s="1"/>
      <c r="D223" s="1"/>
    </row>
    <row r="224" spans="1:4">
      <c r="A224" s="44"/>
      <c r="B224" s="1"/>
      <c r="C224" s="1"/>
      <c r="D224" s="1"/>
    </row>
    <row r="225" spans="1:4">
      <c r="A225" s="44"/>
      <c r="B225" s="1"/>
      <c r="C225" s="1"/>
      <c r="D225" s="1"/>
    </row>
    <row r="226" spans="1:4">
      <c r="A226" s="44"/>
      <c r="B226" s="1"/>
      <c r="C226" s="1"/>
      <c r="D226" s="1"/>
    </row>
    <row r="227" spans="1:4">
      <c r="A227" s="44"/>
      <c r="B227" s="1"/>
      <c r="C227" s="1"/>
      <c r="D227" s="1"/>
    </row>
    <row r="228" spans="1:4">
      <c r="A228" s="44"/>
      <c r="B228" s="1"/>
      <c r="C228" s="1"/>
      <c r="D228" s="1"/>
    </row>
    <row r="229" spans="1:4">
      <c r="A229" s="44"/>
      <c r="B229" s="1"/>
      <c r="C229" s="1"/>
      <c r="D229" s="1"/>
    </row>
    <row r="230" spans="1:4">
      <c r="A230" s="44"/>
      <c r="B230" s="1"/>
      <c r="C230" s="1"/>
      <c r="D230" s="1"/>
    </row>
    <row r="231" spans="1:4">
      <c r="A231" s="44"/>
      <c r="B231" s="1"/>
      <c r="C231" s="1"/>
      <c r="D231" s="1"/>
    </row>
    <row r="232" spans="1:4">
      <c r="A232" s="44"/>
      <c r="B232" s="1"/>
      <c r="C232" s="1"/>
      <c r="D232" s="1"/>
    </row>
    <row r="233" spans="1:4">
      <c r="A233" s="44"/>
      <c r="B233" s="1"/>
      <c r="C233" s="1"/>
      <c r="D233" s="1"/>
    </row>
    <row r="234" spans="1:4">
      <c r="A234" s="44"/>
      <c r="B234" s="1"/>
      <c r="C234" s="1"/>
      <c r="D234" s="1"/>
    </row>
    <row r="235" spans="1:4">
      <c r="A235" s="44"/>
      <c r="B235" s="1"/>
      <c r="C235" s="1"/>
      <c r="D235" s="1"/>
    </row>
    <row r="236" spans="1:4">
      <c r="A236" s="44"/>
      <c r="B236" s="1"/>
      <c r="C236" s="1"/>
      <c r="D236" s="1"/>
    </row>
    <row r="237" spans="1:4">
      <c r="A237" s="44"/>
      <c r="B237" s="1"/>
      <c r="C237" s="1"/>
      <c r="D237" s="1"/>
    </row>
    <row r="238" spans="1:4">
      <c r="A238" s="44"/>
      <c r="B238" s="1"/>
      <c r="C238" s="1"/>
      <c r="D238" s="1"/>
    </row>
    <row r="239" spans="1:4">
      <c r="A239" s="44"/>
      <c r="B239" s="1"/>
      <c r="C239" s="1"/>
      <c r="D239" s="1"/>
    </row>
    <row r="240" spans="1:4">
      <c r="A240" s="44"/>
      <c r="B240" s="1"/>
      <c r="C240" s="1"/>
      <c r="D240" s="1"/>
    </row>
    <row r="241" spans="1:4">
      <c r="A241" s="44"/>
      <c r="B241" s="1"/>
      <c r="C241" s="1"/>
      <c r="D241" s="1"/>
    </row>
    <row r="242" spans="1:4">
      <c r="A242" s="44"/>
      <c r="B242" s="1"/>
      <c r="C242" s="1"/>
      <c r="D242" s="1"/>
    </row>
    <row r="243" spans="1:4">
      <c r="A243" s="44"/>
      <c r="B243" s="1"/>
      <c r="C243" s="1"/>
      <c r="D243" s="1"/>
    </row>
    <row r="244" spans="1:4">
      <c r="A244" s="44"/>
      <c r="B244" s="1"/>
      <c r="C244" s="1"/>
      <c r="D244" s="1"/>
    </row>
    <row r="245" spans="1:4">
      <c r="A245" s="44"/>
      <c r="B245" s="1"/>
      <c r="C245" s="1"/>
      <c r="D245" s="1"/>
    </row>
    <row r="246" spans="1:4">
      <c r="A246" s="44"/>
      <c r="B246" s="1"/>
      <c r="C246" s="1"/>
      <c r="D246" s="1"/>
    </row>
    <row r="247" spans="1:4">
      <c r="A247" s="44"/>
      <c r="B247" s="1"/>
      <c r="C247" s="1"/>
      <c r="D247" s="1"/>
    </row>
    <row r="248" spans="1:4">
      <c r="A248" s="44"/>
      <c r="B248" s="1"/>
      <c r="C248" s="1"/>
      <c r="D248" s="1"/>
    </row>
    <row r="249" spans="1:4">
      <c r="A249" s="44"/>
      <c r="B249" s="1"/>
      <c r="C249" s="1"/>
      <c r="D249" s="1"/>
    </row>
    <row r="250" spans="1:4">
      <c r="A250" s="44"/>
      <c r="B250" s="1"/>
      <c r="C250" s="1"/>
      <c r="D250" s="1"/>
    </row>
    <row r="251" spans="1:4">
      <c r="A251" s="44"/>
      <c r="B251" s="1"/>
      <c r="C251" s="1"/>
      <c r="D251" s="1"/>
    </row>
    <row r="252" spans="1:4">
      <c r="A252" s="44"/>
      <c r="B252" s="1"/>
      <c r="C252" s="1"/>
      <c r="D252" s="1"/>
    </row>
    <row r="253" spans="1:4">
      <c r="A253" s="44"/>
      <c r="B253" s="1"/>
      <c r="C253" s="1"/>
      <c r="D253" s="1"/>
    </row>
    <row r="254" spans="1:4">
      <c r="A254" s="44"/>
      <c r="B254" s="1"/>
      <c r="C254" s="1"/>
      <c r="D254" s="1"/>
    </row>
    <row r="255" spans="1:4">
      <c r="A255" s="44"/>
      <c r="B255" s="1"/>
      <c r="C255" s="1"/>
      <c r="D255" s="1"/>
    </row>
    <row r="256" spans="1:4">
      <c r="A256" s="44"/>
      <c r="B256" s="1"/>
      <c r="C256" s="1"/>
      <c r="D256" s="1"/>
    </row>
    <row r="257" spans="1:4">
      <c r="A257" s="44"/>
      <c r="B257" s="1"/>
      <c r="C257" s="1"/>
      <c r="D257" s="1"/>
    </row>
    <row r="258" spans="1:4">
      <c r="A258" s="44"/>
      <c r="B258" s="1"/>
      <c r="C258" s="1"/>
      <c r="D258" s="1"/>
    </row>
    <row r="259" spans="1:4">
      <c r="A259" s="44"/>
      <c r="B259" s="1"/>
      <c r="C259" s="1"/>
      <c r="D259" s="1"/>
    </row>
    <row r="260" spans="1:4">
      <c r="A260" s="44"/>
      <c r="B260" s="1"/>
      <c r="C260" s="1"/>
      <c r="D260" s="1"/>
    </row>
    <row r="261" spans="1:4">
      <c r="A261" s="44"/>
      <c r="B261" s="1"/>
      <c r="C261" s="1"/>
      <c r="D261" s="1"/>
    </row>
    <row r="262" spans="1:4">
      <c r="A262" s="44"/>
      <c r="B262" s="1"/>
      <c r="C262" s="1"/>
      <c r="D262" s="1"/>
    </row>
    <row r="263" spans="1:4">
      <c r="A263" s="44"/>
      <c r="B263" s="1"/>
      <c r="C263" s="1"/>
      <c r="D263" s="1"/>
    </row>
    <row r="264" spans="1:4">
      <c r="A264" s="44"/>
      <c r="B264" s="1"/>
      <c r="C264" s="1"/>
      <c r="D264" s="1"/>
    </row>
    <row r="265" spans="1:4">
      <c r="A265" s="44"/>
      <c r="B265" s="1"/>
      <c r="C265" s="1"/>
      <c r="D265" s="1"/>
    </row>
    <row r="266" spans="1:4">
      <c r="A266" s="44"/>
      <c r="B266" s="1"/>
      <c r="C266" s="1"/>
      <c r="D266" s="1"/>
    </row>
    <row r="267" spans="1:4">
      <c r="A267" s="44"/>
      <c r="B267" s="1"/>
      <c r="C267" s="1"/>
      <c r="D267" s="1"/>
    </row>
    <row r="268" spans="1:4">
      <c r="A268" s="44"/>
      <c r="B268" s="1"/>
      <c r="C268" s="1"/>
      <c r="D268" s="1"/>
    </row>
    <row r="269" spans="1:4">
      <c r="A269" s="44"/>
      <c r="B269" s="1"/>
      <c r="C269" s="1"/>
      <c r="D269" s="1"/>
    </row>
    <row r="270" spans="1:4">
      <c r="A270" s="44"/>
      <c r="B270" s="1"/>
      <c r="C270" s="1"/>
      <c r="D270" s="1"/>
    </row>
    <row r="271" spans="1:4">
      <c r="A271" s="44"/>
      <c r="B271" s="1"/>
      <c r="C271" s="1"/>
      <c r="D271" s="1"/>
    </row>
    <row r="272" spans="1:4">
      <c r="A272" s="44"/>
      <c r="B272" s="1"/>
      <c r="C272" s="1"/>
      <c r="D272" s="1"/>
    </row>
    <row r="273" spans="1:4">
      <c r="A273" s="44"/>
      <c r="B273" s="1"/>
      <c r="C273" s="1"/>
      <c r="D273" s="1"/>
    </row>
    <row r="274" spans="1:4">
      <c r="A274" s="44"/>
      <c r="B274" s="1"/>
      <c r="C274" s="1"/>
      <c r="D274" s="1"/>
    </row>
    <row r="275" spans="1:4">
      <c r="A275" s="44"/>
      <c r="B275" s="1"/>
      <c r="C275" s="1"/>
      <c r="D275" s="1"/>
    </row>
    <row r="276" spans="1:4">
      <c r="A276" s="44"/>
      <c r="B276" s="1"/>
      <c r="C276" s="1"/>
      <c r="D276" s="1"/>
    </row>
    <row r="277" spans="1:4">
      <c r="A277" s="44"/>
      <c r="B277" s="1"/>
      <c r="C277" s="1"/>
      <c r="D277" s="1"/>
    </row>
    <row r="278" spans="1:4">
      <c r="A278" s="44"/>
      <c r="B278" s="1"/>
      <c r="C278" s="1"/>
      <c r="D278" s="1"/>
    </row>
    <row r="279" spans="1:4">
      <c r="A279" s="44"/>
      <c r="B279" s="1"/>
      <c r="C279" s="1"/>
      <c r="D279" s="1"/>
    </row>
    <row r="280" spans="1:4">
      <c r="A280" s="44"/>
      <c r="B280" s="1"/>
      <c r="C280" s="1"/>
      <c r="D280" s="1"/>
    </row>
    <row r="281" spans="1:4">
      <c r="A281" s="44"/>
      <c r="B281" s="1"/>
      <c r="C281" s="1"/>
      <c r="D281" s="1"/>
    </row>
    <row r="282" spans="1:4">
      <c r="A282" s="44"/>
      <c r="B282" s="1"/>
      <c r="C282" s="1"/>
      <c r="D282" s="1"/>
    </row>
    <row r="283" spans="1:4">
      <c r="A283" s="44"/>
      <c r="B283" s="1"/>
      <c r="C283" s="1"/>
      <c r="D283" s="1"/>
    </row>
    <row r="284" spans="1:4">
      <c r="A284" s="44"/>
      <c r="B284" s="1"/>
      <c r="C284" s="1"/>
      <c r="D284" s="1"/>
    </row>
    <row r="285" spans="1:4">
      <c r="A285" s="44"/>
      <c r="B285" s="1"/>
      <c r="C285" s="1"/>
      <c r="D285" s="1"/>
    </row>
    <row r="286" spans="1:4">
      <c r="A286" s="44"/>
      <c r="B286" s="1"/>
      <c r="C286" s="1"/>
      <c r="D286" s="1"/>
    </row>
    <row r="287" spans="1:4">
      <c r="A287" s="44"/>
      <c r="B287" s="1"/>
      <c r="C287" s="1"/>
      <c r="D287" s="1"/>
    </row>
    <row r="288" spans="1:4">
      <c r="A288" s="44"/>
      <c r="B288" s="1"/>
      <c r="C288" s="1"/>
      <c r="D288" s="1"/>
    </row>
    <row r="289" spans="1:4">
      <c r="A289" s="44"/>
      <c r="B289" s="1"/>
      <c r="C289" s="1"/>
      <c r="D289" s="1"/>
    </row>
    <row r="290" spans="1:4">
      <c r="A290" s="44"/>
      <c r="B290" s="1"/>
      <c r="C290" s="1"/>
      <c r="D290" s="1"/>
    </row>
    <row r="291" spans="1:4">
      <c r="A291" s="44"/>
      <c r="B291" s="1"/>
      <c r="C291" s="1"/>
      <c r="D291" s="1"/>
    </row>
    <row r="292" spans="1:4">
      <c r="A292" s="44"/>
      <c r="B292" s="1"/>
      <c r="C292" s="1"/>
      <c r="D292" s="1"/>
    </row>
    <row r="293" spans="1:4">
      <c r="A293" s="44"/>
      <c r="B293" s="1"/>
      <c r="C293" s="1"/>
      <c r="D293" s="1"/>
    </row>
    <row r="294" spans="1:4">
      <c r="A294" s="44"/>
      <c r="B294" s="1"/>
      <c r="C294" s="1"/>
      <c r="D294" s="1"/>
    </row>
    <row r="295" spans="1:4">
      <c r="A295" s="44"/>
      <c r="B295" s="1"/>
      <c r="C295" s="1"/>
      <c r="D295" s="1"/>
    </row>
    <row r="296" spans="1:4">
      <c r="A296" s="44"/>
      <c r="B296" s="1"/>
      <c r="C296" s="1"/>
      <c r="D296" s="1"/>
    </row>
    <row r="297" spans="1:4">
      <c r="A297" s="44"/>
      <c r="B297" s="1"/>
      <c r="C297" s="1"/>
      <c r="D297" s="1"/>
    </row>
    <row r="298" spans="1:4">
      <c r="A298" s="44"/>
      <c r="B298" s="1"/>
      <c r="C298" s="1"/>
      <c r="D298" s="1"/>
    </row>
    <row r="299" spans="1:4">
      <c r="A299" s="44"/>
      <c r="B299" s="1"/>
      <c r="C299" s="1"/>
      <c r="D299" s="1"/>
    </row>
    <row r="300" spans="1:4">
      <c r="A300" s="44"/>
      <c r="B300" s="1"/>
      <c r="C300" s="1"/>
      <c r="D300" s="1"/>
    </row>
    <row r="301" spans="1:4">
      <c r="A301" s="44"/>
      <c r="B301" s="1"/>
      <c r="C301" s="1"/>
      <c r="D301" s="1"/>
    </row>
    <row r="302" spans="1:4">
      <c r="A302" s="44"/>
      <c r="B302" s="1"/>
      <c r="C302" s="1"/>
      <c r="D302" s="1"/>
    </row>
    <row r="303" spans="1:4">
      <c r="A303" s="44"/>
      <c r="B303" s="1"/>
      <c r="C303" s="1"/>
      <c r="D303" s="1"/>
    </row>
    <row r="304" spans="1:4">
      <c r="A304" s="44"/>
      <c r="B304" s="1"/>
      <c r="C304" s="1"/>
      <c r="D304" s="1"/>
    </row>
    <row r="305" spans="1:4">
      <c r="A305" s="44"/>
      <c r="B305" s="1"/>
      <c r="C305" s="1"/>
      <c r="D305" s="1"/>
    </row>
    <row r="306" spans="1:4">
      <c r="A306" s="44"/>
      <c r="B306" s="1"/>
      <c r="C306" s="1"/>
      <c r="D306" s="1"/>
    </row>
    <row r="307" spans="1:4">
      <c r="A307" s="44"/>
      <c r="B307" s="1"/>
      <c r="C307" s="1"/>
      <c r="D307" s="1"/>
    </row>
    <row r="308" spans="1:4">
      <c r="A308" s="44"/>
      <c r="B308" s="1"/>
      <c r="C308" s="1"/>
      <c r="D308" s="1"/>
    </row>
    <row r="309" spans="1:4">
      <c r="A309" s="44"/>
      <c r="B309" s="1"/>
      <c r="C309" s="1"/>
      <c r="D309" s="1"/>
    </row>
    <row r="310" spans="1:4">
      <c r="A310" s="44"/>
      <c r="B310" s="1"/>
      <c r="C310" s="1"/>
      <c r="D310" s="1"/>
    </row>
    <row r="311" spans="1:4">
      <c r="A311" s="44"/>
      <c r="B311" s="1"/>
      <c r="C311" s="1"/>
      <c r="D311" s="1"/>
    </row>
    <row r="312" spans="1:4">
      <c r="A312" s="44"/>
      <c r="B312" s="1"/>
      <c r="C312" s="1"/>
      <c r="D312" s="1"/>
    </row>
    <row r="313" spans="1:4">
      <c r="A313" s="44"/>
      <c r="B313" s="1"/>
      <c r="C313" s="1"/>
      <c r="D313" s="1"/>
    </row>
    <row r="314" spans="1:4">
      <c r="A314" s="44"/>
      <c r="B314" s="1"/>
      <c r="C314" s="1"/>
      <c r="D314" s="1"/>
    </row>
    <row r="315" spans="1:4">
      <c r="A315" s="44"/>
      <c r="B315" s="1"/>
      <c r="C315" s="1"/>
      <c r="D315" s="1"/>
    </row>
    <row r="316" spans="1:4">
      <c r="A316" s="44"/>
      <c r="B316" s="1"/>
      <c r="C316" s="1"/>
      <c r="D316" s="1"/>
    </row>
    <row r="317" spans="1:4">
      <c r="A317" s="44"/>
      <c r="B317" s="1"/>
      <c r="C317" s="1"/>
      <c r="D317" s="1"/>
    </row>
    <row r="318" spans="1:4">
      <c r="A318" s="44"/>
      <c r="B318" s="1"/>
      <c r="C318" s="1"/>
      <c r="D318" s="1"/>
    </row>
    <row r="319" spans="1:4">
      <c r="A319" s="44"/>
      <c r="B319" s="1"/>
      <c r="C319" s="1"/>
      <c r="D319" s="1"/>
    </row>
    <row r="320" spans="1:4">
      <c r="A320" s="44"/>
      <c r="B320" s="1"/>
      <c r="C320" s="1"/>
      <c r="D320" s="1"/>
    </row>
    <row r="321" spans="1:4">
      <c r="A321" s="44"/>
      <c r="B321" s="1"/>
      <c r="C321" s="1"/>
      <c r="D321" s="1"/>
    </row>
    <row r="322" spans="1:4">
      <c r="A322" s="44"/>
      <c r="B322" s="1"/>
      <c r="C322" s="1"/>
      <c r="D322" s="1"/>
    </row>
    <row r="323" spans="1:4">
      <c r="A323" s="44"/>
      <c r="B323" s="1"/>
      <c r="C323" s="1"/>
      <c r="D323" s="1"/>
    </row>
    <row r="324" spans="1:4">
      <c r="A324" s="44"/>
      <c r="B324" s="1"/>
      <c r="C324" s="1"/>
      <c r="D324" s="1"/>
    </row>
    <row r="325" spans="1:4">
      <c r="A325" s="44"/>
      <c r="B325" s="1"/>
      <c r="C325" s="1"/>
      <c r="D325" s="1"/>
    </row>
    <row r="326" spans="1:4">
      <c r="A326" s="44"/>
      <c r="B326" s="1"/>
      <c r="C326" s="1"/>
      <c r="D326" s="1"/>
    </row>
    <row r="327" spans="1:4">
      <c r="A327" s="44"/>
      <c r="B327" s="1"/>
      <c r="C327" s="1"/>
      <c r="D327" s="1"/>
    </row>
    <row r="328" spans="1:4">
      <c r="A328" s="44"/>
      <c r="B328" s="1"/>
      <c r="C328" s="1"/>
      <c r="D328" s="1"/>
    </row>
    <row r="329" spans="1:4">
      <c r="A329" s="44"/>
      <c r="B329" s="1"/>
      <c r="C329" s="1"/>
      <c r="D329" s="1"/>
    </row>
    <row r="330" spans="1:4">
      <c r="A330" s="44"/>
      <c r="B330" s="1"/>
      <c r="C330" s="1"/>
      <c r="D330" s="1"/>
    </row>
    <row r="331" spans="1:4">
      <c r="A331" s="44"/>
      <c r="B331" s="1"/>
      <c r="C331" s="1"/>
      <c r="D331" s="1"/>
    </row>
    <row r="332" spans="1:4">
      <c r="A332" s="44"/>
      <c r="B332" s="1"/>
      <c r="C332" s="1"/>
      <c r="D332" s="1"/>
    </row>
    <row r="333" spans="1:4">
      <c r="A333" s="44"/>
      <c r="B333" s="1"/>
      <c r="C333" s="1"/>
      <c r="D333" s="1"/>
    </row>
    <row r="334" spans="1:4">
      <c r="A334" s="44"/>
      <c r="B334" s="1"/>
      <c r="C334" s="1"/>
      <c r="D334" s="1"/>
    </row>
    <row r="335" spans="1:4">
      <c r="A335" s="44"/>
      <c r="B335" s="1"/>
      <c r="C335" s="1"/>
      <c r="D335" s="1"/>
    </row>
    <row r="336" spans="1:4">
      <c r="A336" s="44"/>
      <c r="B336" s="1"/>
      <c r="C336" s="1"/>
      <c r="D336" s="1"/>
    </row>
    <row r="337" spans="1:4">
      <c r="A337" s="44"/>
      <c r="B337" s="1"/>
      <c r="C337" s="1"/>
      <c r="D337" s="1"/>
    </row>
    <row r="338" spans="1:4">
      <c r="A338" s="44"/>
      <c r="B338" s="1"/>
      <c r="C338" s="1"/>
      <c r="D338" s="1"/>
    </row>
    <row r="339" spans="1:4">
      <c r="A339" s="44"/>
      <c r="B339" s="1"/>
      <c r="C339" s="1"/>
      <c r="D339" s="1"/>
    </row>
    <row r="340" spans="1:4">
      <c r="A340" s="44"/>
      <c r="B340" s="1"/>
      <c r="C340" s="1"/>
      <c r="D340" s="1"/>
    </row>
  </sheetData>
  <mergeCells count="36">
    <mergeCell ref="F1:I1"/>
    <mergeCell ref="C136:E136"/>
    <mergeCell ref="G136:I136"/>
    <mergeCell ref="C131:E131"/>
    <mergeCell ref="G131:I131"/>
    <mergeCell ref="H21:I21"/>
    <mergeCell ref="B25:E25"/>
    <mergeCell ref="B26:G26"/>
    <mergeCell ref="B28:E28"/>
    <mergeCell ref="B27:E27"/>
    <mergeCell ref="H25:I25"/>
    <mergeCell ref="B36:G36"/>
    <mergeCell ref="G132:I132"/>
    <mergeCell ref="C135:E135"/>
    <mergeCell ref="G135:I135"/>
    <mergeCell ref="C132:E132"/>
    <mergeCell ref="G139:I139"/>
    <mergeCell ref="B29:E29"/>
    <mergeCell ref="B30:G30"/>
    <mergeCell ref="C41:C42"/>
    <mergeCell ref="F41:I41"/>
    <mergeCell ref="F7:I7"/>
    <mergeCell ref="F8:I8"/>
    <mergeCell ref="F9:I9"/>
    <mergeCell ref="A41:A42"/>
    <mergeCell ref="B41:B42"/>
    <mergeCell ref="B35:G35"/>
    <mergeCell ref="B32:E32"/>
    <mergeCell ref="B31:E31"/>
    <mergeCell ref="B34:G34"/>
    <mergeCell ref="F32:H32"/>
    <mergeCell ref="A39:I39"/>
    <mergeCell ref="B33:E33"/>
    <mergeCell ref="F33:H33"/>
    <mergeCell ref="E41:E42"/>
    <mergeCell ref="D41:D42"/>
  </mergeCells>
  <phoneticPr fontId="7" type="noConversion"/>
  <pageMargins left="0.94488188976377963" right="0.35433070866141736" top="0.35433070866141736" bottom="0.27559055118110237" header="0.31496062992125984" footer="0.35433070866141736"/>
  <pageSetup paperSize="9" scale="35" fitToHeight="2" orientation="portrait" r:id="rId1"/>
  <rowBreaks count="1" manualBreakCount="1">
    <brk id="78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view="pageBreakPreview" topLeftCell="A3" zoomScale="55" zoomScaleSheetLayoutView="55" workbookViewId="0">
      <selection activeCell="L59" sqref="L59"/>
    </sheetView>
  </sheetViews>
  <sheetFormatPr defaultColWidth="9.140625" defaultRowHeight="20.25"/>
  <cols>
    <col min="1" max="1" width="44.85546875" style="47" customWidth="1"/>
    <col min="2" max="2" width="13.5703125" style="48" customWidth="1"/>
    <col min="3" max="3" width="12.7109375" style="47" customWidth="1"/>
    <col min="4" max="4" width="16.140625" style="47" customWidth="1"/>
    <col min="5" max="5" width="15.42578125" style="47" customWidth="1"/>
    <col min="6" max="6" width="17.28515625" style="47" customWidth="1"/>
    <col min="7" max="7" width="15.28515625" style="47" customWidth="1"/>
    <col min="8" max="8" width="16.42578125" style="47" customWidth="1"/>
    <col min="9" max="9" width="17.28515625" style="47" customWidth="1"/>
    <col min="10" max="10" width="16.85546875" style="47" customWidth="1"/>
    <col min="11" max="11" width="16.7109375" style="47" customWidth="1"/>
    <col min="12" max="12" width="15.140625" style="47" customWidth="1"/>
    <col min="13" max="13" width="21.85546875" style="47" customWidth="1"/>
    <col min="14" max="14" width="14.5703125" style="47" customWidth="1"/>
    <col min="15" max="15" width="14.28515625" style="47" customWidth="1"/>
    <col min="16" max="16" width="14" style="47" customWidth="1"/>
    <col min="17" max="18" width="13.85546875" style="47" bestFit="1" customWidth="1"/>
    <col min="19" max="19" width="14.7109375" style="47" customWidth="1"/>
    <col min="20" max="20" width="11.140625" style="47" customWidth="1"/>
    <col min="21" max="21" width="11" style="47" bestFit="1" customWidth="1"/>
    <col min="22" max="22" width="14" style="47" customWidth="1"/>
    <col min="23" max="23" width="13.42578125" style="47" customWidth="1"/>
    <col min="24" max="26" width="12.42578125" style="47" bestFit="1" customWidth="1"/>
    <col min="27" max="31" width="9.28515625" style="47" bestFit="1" customWidth="1"/>
    <col min="32" max="16384" width="9.140625" style="47"/>
  </cols>
  <sheetData>
    <row r="1" spans="1:13">
      <c r="K1" s="47" t="s">
        <v>105</v>
      </c>
    </row>
    <row r="2" spans="1:13">
      <c r="K2" s="47" t="s">
        <v>159</v>
      </c>
    </row>
    <row r="3" spans="1:13">
      <c r="A3" s="235" t="s">
        <v>106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3">
      <c r="A4" s="235" t="s">
        <v>214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</row>
    <row r="5" spans="1:13" ht="51.75" customHeight="1">
      <c r="A5" s="236" t="s">
        <v>184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</row>
    <row r="6" spans="1:13" ht="20.100000000000001" customHeight="1">
      <c r="A6" s="238" t="s">
        <v>107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</row>
    <row r="7" spans="1:13" ht="13.5" customHeight="1">
      <c r="A7" s="239" t="s">
        <v>155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</row>
    <row r="8" spans="1:13" ht="19.5" hidden="1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13" ht="10.5" hidden="1" customHeight="1">
      <c r="A9" s="240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</row>
    <row r="10" spans="1:13" ht="10.5" hidden="1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</row>
    <row r="11" spans="1:13" s="51" customFormat="1" ht="63.75" customHeight="1">
      <c r="A11" s="234" t="s">
        <v>25</v>
      </c>
      <c r="B11" s="234"/>
      <c r="C11" s="234"/>
      <c r="D11" s="185" t="s">
        <v>27</v>
      </c>
      <c r="E11" s="185"/>
      <c r="F11" s="185" t="s">
        <v>108</v>
      </c>
      <c r="G11" s="185"/>
      <c r="H11" s="185" t="s">
        <v>109</v>
      </c>
      <c r="I11" s="185"/>
      <c r="J11" s="185" t="s">
        <v>110</v>
      </c>
      <c r="K11" s="185"/>
      <c r="L11" s="185" t="s">
        <v>111</v>
      </c>
      <c r="M11" s="185"/>
    </row>
    <row r="12" spans="1:13" s="51" customFormat="1" ht="24.95" customHeight="1">
      <c r="A12" s="234">
        <v>1</v>
      </c>
      <c r="B12" s="234"/>
      <c r="C12" s="234"/>
      <c r="D12" s="185">
        <v>2</v>
      </c>
      <c r="E12" s="185"/>
      <c r="F12" s="185">
        <v>3</v>
      </c>
      <c r="G12" s="185"/>
      <c r="H12" s="185">
        <v>4</v>
      </c>
      <c r="I12" s="185"/>
      <c r="J12" s="185">
        <v>5</v>
      </c>
      <c r="K12" s="185"/>
      <c r="L12" s="185">
        <v>6</v>
      </c>
      <c r="M12" s="185"/>
    </row>
    <row r="13" spans="1:13" s="51" customFormat="1" ht="88.5" customHeight="1">
      <c r="A13" s="231" t="s">
        <v>201</v>
      </c>
      <c r="B13" s="232"/>
      <c r="C13" s="233"/>
      <c r="D13" s="229"/>
      <c r="E13" s="230"/>
      <c r="F13" s="229"/>
      <c r="G13" s="230"/>
      <c r="H13" s="227"/>
      <c r="I13" s="228"/>
      <c r="J13" s="220"/>
      <c r="K13" s="221"/>
      <c r="L13" s="225"/>
      <c r="M13" s="226"/>
    </row>
    <row r="14" spans="1:13" s="51" customFormat="1" ht="33.75" customHeight="1">
      <c r="A14" s="198" t="s">
        <v>112</v>
      </c>
      <c r="B14" s="199"/>
      <c r="C14" s="200"/>
      <c r="D14" s="213">
        <v>2</v>
      </c>
      <c r="E14" s="214"/>
      <c r="F14" s="196"/>
      <c r="G14" s="197"/>
      <c r="H14" s="213">
        <v>2</v>
      </c>
      <c r="I14" s="214"/>
      <c r="J14" s="211"/>
      <c r="K14" s="212"/>
      <c r="L14" s="211"/>
      <c r="M14" s="212"/>
    </row>
    <row r="15" spans="1:13" s="51" customFormat="1" ht="24.95" customHeight="1">
      <c r="A15" s="198" t="s">
        <v>113</v>
      </c>
      <c r="B15" s="199"/>
      <c r="C15" s="200"/>
      <c r="D15" s="213">
        <v>45</v>
      </c>
      <c r="E15" s="214"/>
      <c r="F15" s="196"/>
      <c r="G15" s="197"/>
      <c r="H15" s="213">
        <v>49</v>
      </c>
      <c r="I15" s="214"/>
      <c r="J15" s="211"/>
      <c r="K15" s="212"/>
      <c r="L15" s="211"/>
      <c r="M15" s="212"/>
    </row>
    <row r="16" spans="1:13" s="51" customFormat="1" ht="24.95" customHeight="1">
      <c r="A16" s="198" t="s">
        <v>114</v>
      </c>
      <c r="B16" s="199"/>
      <c r="C16" s="200"/>
      <c r="D16" s="213">
        <v>104</v>
      </c>
      <c r="E16" s="214"/>
      <c r="F16" s="196"/>
      <c r="G16" s="197"/>
      <c r="H16" s="213">
        <v>107</v>
      </c>
      <c r="I16" s="214"/>
      <c r="J16" s="211"/>
      <c r="K16" s="212"/>
      <c r="L16" s="211"/>
      <c r="M16" s="212"/>
    </row>
    <row r="17" spans="1:18" s="51" customFormat="1" ht="24.95" customHeight="1">
      <c r="A17" s="198" t="s">
        <v>115</v>
      </c>
      <c r="B17" s="199"/>
      <c r="C17" s="200"/>
      <c r="D17" s="213">
        <v>43</v>
      </c>
      <c r="E17" s="214"/>
      <c r="F17" s="213"/>
      <c r="G17" s="214"/>
      <c r="H17" s="213">
        <v>48</v>
      </c>
      <c r="I17" s="214"/>
      <c r="J17" s="211"/>
      <c r="K17" s="212"/>
      <c r="L17" s="211"/>
      <c r="M17" s="212"/>
      <c r="R17" s="52"/>
    </row>
    <row r="18" spans="1:18" s="51" customFormat="1" ht="24.95" customHeight="1">
      <c r="A18" s="198" t="s">
        <v>116</v>
      </c>
      <c r="B18" s="199"/>
      <c r="C18" s="200"/>
      <c r="D18" s="213">
        <v>44</v>
      </c>
      <c r="E18" s="214"/>
      <c r="F18" s="213"/>
      <c r="G18" s="214"/>
      <c r="H18" s="213">
        <v>40</v>
      </c>
      <c r="I18" s="214"/>
      <c r="J18" s="211"/>
      <c r="K18" s="212"/>
      <c r="L18" s="211"/>
      <c r="M18" s="212"/>
    </row>
    <row r="19" spans="1:18" s="51" customFormat="1" ht="24.95" customHeight="1">
      <c r="A19" s="231" t="s">
        <v>117</v>
      </c>
      <c r="B19" s="232"/>
      <c r="C19" s="233"/>
      <c r="D19" s="229">
        <v>54150</v>
      </c>
      <c r="E19" s="230"/>
      <c r="F19" s="215"/>
      <c r="G19" s="216"/>
      <c r="H19" s="229">
        <v>56500</v>
      </c>
      <c r="I19" s="230"/>
      <c r="J19" s="220"/>
      <c r="K19" s="221"/>
      <c r="L19" s="225">
        <v>77.400000000000006</v>
      </c>
      <c r="M19" s="226"/>
    </row>
    <row r="20" spans="1:18" s="51" customFormat="1" ht="24.95" customHeight="1">
      <c r="A20" s="198" t="s">
        <v>112</v>
      </c>
      <c r="B20" s="199"/>
      <c r="C20" s="200"/>
      <c r="D20" s="213">
        <v>980</v>
      </c>
      <c r="E20" s="214"/>
      <c r="F20" s="196"/>
      <c r="G20" s="197"/>
      <c r="H20" s="213">
        <v>1327</v>
      </c>
      <c r="I20" s="214"/>
      <c r="J20" s="209"/>
      <c r="K20" s="210"/>
      <c r="L20" s="211"/>
      <c r="M20" s="212"/>
    </row>
    <row r="21" spans="1:18" s="51" customFormat="1" ht="24.95" customHeight="1">
      <c r="A21" s="198" t="s">
        <v>113</v>
      </c>
      <c r="B21" s="199"/>
      <c r="C21" s="200"/>
      <c r="D21" s="213">
        <v>16532.900000000001</v>
      </c>
      <c r="E21" s="214"/>
      <c r="F21" s="196"/>
      <c r="G21" s="197"/>
      <c r="H21" s="213">
        <v>17836</v>
      </c>
      <c r="I21" s="214"/>
      <c r="J21" s="209"/>
      <c r="K21" s="210"/>
      <c r="L21" s="211"/>
      <c r="M21" s="212"/>
    </row>
    <row r="22" spans="1:18" s="51" customFormat="1" ht="24.95" customHeight="1">
      <c r="A22" s="198" t="s">
        <v>114</v>
      </c>
      <c r="B22" s="199"/>
      <c r="C22" s="200"/>
      <c r="D22" s="213">
        <v>24535.5</v>
      </c>
      <c r="E22" s="214"/>
      <c r="F22" s="196"/>
      <c r="G22" s="197"/>
      <c r="H22" s="213">
        <v>25038</v>
      </c>
      <c r="I22" s="214"/>
      <c r="J22" s="209"/>
      <c r="K22" s="210"/>
      <c r="L22" s="211"/>
      <c r="M22" s="212"/>
    </row>
    <row r="23" spans="1:18" s="51" customFormat="1" ht="24.95" customHeight="1">
      <c r="A23" s="198" t="s">
        <v>115</v>
      </c>
      <c r="B23" s="199"/>
      <c r="C23" s="200"/>
      <c r="D23" s="213">
        <v>5099.2</v>
      </c>
      <c r="E23" s="214"/>
      <c r="F23" s="196"/>
      <c r="G23" s="197"/>
      <c r="H23" s="213">
        <v>5184</v>
      </c>
      <c r="I23" s="214"/>
      <c r="J23" s="209"/>
      <c r="K23" s="210"/>
      <c r="L23" s="211"/>
      <c r="M23" s="212"/>
      <c r="R23" s="52"/>
    </row>
    <row r="24" spans="1:18" s="51" customFormat="1" ht="24.95" customHeight="1">
      <c r="A24" s="198" t="s">
        <v>116</v>
      </c>
      <c r="B24" s="199"/>
      <c r="C24" s="200"/>
      <c r="D24" s="213">
        <v>7002.4</v>
      </c>
      <c r="E24" s="214"/>
      <c r="F24" s="196"/>
      <c r="G24" s="197"/>
      <c r="H24" s="213">
        <v>7115</v>
      </c>
      <c r="I24" s="214"/>
      <c r="J24" s="209"/>
      <c r="K24" s="210"/>
      <c r="L24" s="211"/>
      <c r="M24" s="212"/>
    </row>
    <row r="25" spans="1:18" s="51" customFormat="1" ht="24.95" customHeight="1">
      <c r="A25" s="231" t="s">
        <v>118</v>
      </c>
      <c r="B25" s="232"/>
      <c r="C25" s="233"/>
      <c r="D25" s="229">
        <v>54150</v>
      </c>
      <c r="E25" s="230"/>
      <c r="F25" s="215"/>
      <c r="G25" s="216"/>
      <c r="H25" s="229">
        <v>56500</v>
      </c>
      <c r="I25" s="230"/>
      <c r="J25" s="220"/>
      <c r="K25" s="221"/>
      <c r="L25" s="225">
        <v>77.400000000000006</v>
      </c>
      <c r="M25" s="226"/>
    </row>
    <row r="26" spans="1:18" s="51" customFormat="1" ht="24.95" customHeight="1">
      <c r="A26" s="198" t="s">
        <v>112</v>
      </c>
      <c r="B26" s="199"/>
      <c r="C26" s="200"/>
      <c r="D26" s="213">
        <v>980</v>
      </c>
      <c r="E26" s="214"/>
      <c r="F26" s="196"/>
      <c r="G26" s="197"/>
      <c r="H26" s="213">
        <v>1327</v>
      </c>
      <c r="I26" s="214"/>
      <c r="J26" s="209"/>
      <c r="K26" s="210"/>
      <c r="L26" s="211"/>
      <c r="M26" s="212"/>
    </row>
    <row r="27" spans="1:18" s="51" customFormat="1" ht="24.95" customHeight="1">
      <c r="A27" s="198" t="s">
        <v>113</v>
      </c>
      <c r="B27" s="199"/>
      <c r="C27" s="200"/>
      <c r="D27" s="213">
        <v>16532.900000000001</v>
      </c>
      <c r="E27" s="214"/>
      <c r="F27" s="196"/>
      <c r="G27" s="197"/>
      <c r="H27" s="213">
        <v>17836</v>
      </c>
      <c r="I27" s="214"/>
      <c r="J27" s="209"/>
      <c r="K27" s="210"/>
      <c r="L27" s="211"/>
      <c r="M27" s="212"/>
    </row>
    <row r="28" spans="1:18" s="51" customFormat="1" ht="24.95" customHeight="1">
      <c r="A28" s="198" t="s">
        <v>114</v>
      </c>
      <c r="B28" s="199"/>
      <c r="C28" s="200"/>
      <c r="D28" s="213">
        <v>24535.5</v>
      </c>
      <c r="E28" s="214"/>
      <c r="F28" s="196"/>
      <c r="G28" s="197"/>
      <c r="H28" s="213">
        <v>25038</v>
      </c>
      <c r="I28" s="214"/>
      <c r="J28" s="209"/>
      <c r="K28" s="210"/>
      <c r="L28" s="211"/>
      <c r="M28" s="212"/>
    </row>
    <row r="29" spans="1:18" s="51" customFormat="1" ht="24.95" customHeight="1">
      <c r="A29" s="198" t="s">
        <v>115</v>
      </c>
      <c r="B29" s="199"/>
      <c r="C29" s="200"/>
      <c r="D29" s="213">
        <v>5099.2</v>
      </c>
      <c r="E29" s="214"/>
      <c r="F29" s="196"/>
      <c r="G29" s="197"/>
      <c r="H29" s="213">
        <v>5184</v>
      </c>
      <c r="I29" s="214"/>
      <c r="J29" s="209"/>
      <c r="K29" s="210"/>
      <c r="L29" s="211"/>
      <c r="M29" s="212"/>
      <c r="R29" s="52"/>
    </row>
    <row r="30" spans="1:18" s="51" customFormat="1" ht="24.95" customHeight="1">
      <c r="A30" s="198" t="s">
        <v>116</v>
      </c>
      <c r="B30" s="199"/>
      <c r="C30" s="200"/>
      <c r="D30" s="213">
        <v>7002.4</v>
      </c>
      <c r="E30" s="214"/>
      <c r="F30" s="196"/>
      <c r="G30" s="197"/>
      <c r="H30" s="213">
        <v>7115</v>
      </c>
      <c r="I30" s="214"/>
      <c r="J30" s="209"/>
      <c r="K30" s="210"/>
      <c r="L30" s="211"/>
      <c r="M30" s="212"/>
    </row>
    <row r="31" spans="1:18" s="51" customFormat="1" ht="46.5" customHeight="1">
      <c r="A31" s="231" t="s">
        <v>119</v>
      </c>
      <c r="B31" s="232"/>
      <c r="C31" s="233"/>
      <c r="D31" s="227"/>
      <c r="E31" s="228"/>
      <c r="F31" s="229"/>
      <c r="G31" s="230"/>
      <c r="H31" s="227"/>
      <c r="I31" s="228"/>
      <c r="J31" s="220"/>
      <c r="K31" s="221"/>
      <c r="L31" s="225"/>
      <c r="M31" s="226"/>
    </row>
    <row r="32" spans="1:18" s="51" customFormat="1" ht="24.95" customHeight="1">
      <c r="A32" s="198" t="s">
        <v>112</v>
      </c>
      <c r="B32" s="199"/>
      <c r="C32" s="200"/>
      <c r="D32" s="196">
        <v>40833.300000000003</v>
      </c>
      <c r="E32" s="197"/>
      <c r="F32" s="196"/>
      <c r="G32" s="197"/>
      <c r="H32" s="196">
        <v>55291.6</v>
      </c>
      <c r="I32" s="197"/>
      <c r="J32" s="211"/>
      <c r="K32" s="212"/>
      <c r="L32" s="211"/>
      <c r="M32" s="212"/>
    </row>
    <row r="33" spans="1:31" s="51" customFormat="1" ht="24.95" customHeight="1">
      <c r="A33" s="198" t="s">
        <v>113</v>
      </c>
      <c r="B33" s="199"/>
      <c r="C33" s="200"/>
      <c r="D33" s="196">
        <v>30614.799999999999</v>
      </c>
      <c r="E33" s="197"/>
      <c r="F33" s="196"/>
      <c r="G33" s="197"/>
      <c r="H33" s="196">
        <v>34638.199999999997</v>
      </c>
      <c r="I33" s="197"/>
      <c r="J33" s="211"/>
      <c r="K33" s="212"/>
      <c r="L33" s="211"/>
      <c r="M33" s="212"/>
    </row>
    <row r="34" spans="1:31" s="51" customFormat="1" ht="24.95" customHeight="1">
      <c r="A34" s="198" t="s">
        <v>114</v>
      </c>
      <c r="B34" s="199"/>
      <c r="C34" s="200"/>
      <c r="D34" s="196">
        <v>19659.5</v>
      </c>
      <c r="E34" s="197"/>
      <c r="F34" s="196"/>
      <c r="G34" s="197"/>
      <c r="H34" s="196">
        <v>22267.4</v>
      </c>
      <c r="I34" s="197"/>
      <c r="J34" s="211"/>
      <c r="K34" s="212"/>
      <c r="L34" s="211"/>
      <c r="M34" s="212"/>
    </row>
    <row r="35" spans="1:31" s="51" customFormat="1" ht="24.95" customHeight="1">
      <c r="A35" s="198" t="s">
        <v>115</v>
      </c>
      <c r="B35" s="199"/>
      <c r="C35" s="200"/>
      <c r="D35" s="196">
        <v>9881.7999999999993</v>
      </c>
      <c r="E35" s="197"/>
      <c r="F35" s="196"/>
      <c r="G35" s="197"/>
      <c r="H35" s="196">
        <v>10277.299999999999</v>
      </c>
      <c r="I35" s="197"/>
      <c r="J35" s="211"/>
      <c r="K35" s="212"/>
      <c r="L35" s="211"/>
      <c r="M35" s="212"/>
      <c r="R35" s="52"/>
    </row>
    <row r="36" spans="1:31" s="51" customFormat="1" ht="24.95" customHeight="1">
      <c r="A36" s="208" t="s">
        <v>116</v>
      </c>
      <c r="B36" s="208"/>
      <c r="C36" s="208"/>
      <c r="D36" s="196">
        <v>7579.5</v>
      </c>
      <c r="E36" s="197"/>
      <c r="F36" s="207"/>
      <c r="G36" s="207"/>
      <c r="H36" s="196">
        <v>16926.599999999999</v>
      </c>
      <c r="I36" s="197"/>
      <c r="J36" s="219"/>
      <c r="K36" s="219"/>
      <c r="L36" s="219"/>
      <c r="M36" s="219"/>
    </row>
    <row r="37" spans="1:31" ht="13.5" customHeight="1"/>
    <row r="38" spans="1:31">
      <c r="A38" s="16" t="s">
        <v>120</v>
      </c>
      <c r="B38" s="16"/>
      <c r="C38" s="16"/>
      <c r="D38" s="16"/>
      <c r="E38" s="16"/>
      <c r="F38" s="16"/>
      <c r="G38" s="16"/>
      <c r="H38" s="16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 ht="13.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86.25" customHeight="1">
      <c r="A40" s="194" t="s">
        <v>121</v>
      </c>
      <c r="B40" s="194" t="s">
        <v>122</v>
      </c>
      <c r="C40" s="201" t="s">
        <v>123</v>
      </c>
      <c r="D40" s="202"/>
      <c r="E40" s="202"/>
      <c r="F40" s="203"/>
      <c r="G40" s="185" t="s">
        <v>124</v>
      </c>
      <c r="H40" s="185"/>
      <c r="I40" s="185" t="s">
        <v>125</v>
      </c>
      <c r="J40" s="185"/>
      <c r="K40" s="185"/>
      <c r="L40" s="185" t="s">
        <v>126</v>
      </c>
      <c r="M40" s="222" t="s">
        <v>127</v>
      </c>
      <c r="N40" s="51"/>
      <c r="O40" s="51"/>
      <c r="P40" s="51"/>
      <c r="Q40" s="51"/>
      <c r="R40" s="51"/>
      <c r="S40" s="51"/>
    </row>
    <row r="41" spans="1:31" ht="89.25" customHeight="1">
      <c r="A41" s="195"/>
      <c r="B41" s="195"/>
      <c r="C41" s="204"/>
      <c r="D41" s="205"/>
      <c r="E41" s="205"/>
      <c r="F41" s="206"/>
      <c r="G41" s="185"/>
      <c r="H41" s="185"/>
      <c r="I41" s="55" t="s">
        <v>128</v>
      </c>
      <c r="J41" s="55" t="s">
        <v>129</v>
      </c>
      <c r="K41" s="55" t="s">
        <v>109</v>
      </c>
      <c r="L41" s="185"/>
      <c r="M41" s="223"/>
    </row>
    <row r="42" spans="1:31">
      <c r="A42" s="56">
        <v>1</v>
      </c>
      <c r="B42" s="57">
        <v>2</v>
      </c>
      <c r="C42" s="186">
        <v>3</v>
      </c>
      <c r="D42" s="187"/>
      <c r="E42" s="187"/>
      <c r="F42" s="188"/>
      <c r="G42" s="185">
        <v>4</v>
      </c>
      <c r="H42" s="185"/>
      <c r="I42" s="58">
        <v>5</v>
      </c>
      <c r="J42" s="58">
        <v>6</v>
      </c>
      <c r="K42" s="58">
        <v>7</v>
      </c>
      <c r="L42" s="58">
        <v>8</v>
      </c>
      <c r="M42" s="58">
        <v>9</v>
      </c>
    </row>
    <row r="43" spans="1:31" ht="40.5">
      <c r="A43" s="56">
        <v>1</v>
      </c>
      <c r="B43" s="57" t="s">
        <v>177</v>
      </c>
      <c r="C43" s="186">
        <v>1999</v>
      </c>
      <c r="D43" s="187"/>
      <c r="E43" s="187"/>
      <c r="F43" s="188"/>
      <c r="G43" s="224" t="s">
        <v>181</v>
      </c>
      <c r="H43" s="224"/>
      <c r="I43" s="59">
        <v>200000</v>
      </c>
      <c r="J43" s="59"/>
      <c r="K43" s="60">
        <v>200000</v>
      </c>
      <c r="L43" s="60"/>
      <c r="M43" s="60"/>
    </row>
    <row r="44" spans="1:31" ht="60.75">
      <c r="A44" s="56">
        <v>2</v>
      </c>
      <c r="B44" s="57" t="s">
        <v>178</v>
      </c>
      <c r="C44" s="186">
        <v>2007</v>
      </c>
      <c r="D44" s="187"/>
      <c r="E44" s="187"/>
      <c r="F44" s="188"/>
      <c r="G44" s="224" t="s">
        <v>181</v>
      </c>
      <c r="H44" s="224"/>
      <c r="I44" s="59">
        <f>-K44</f>
        <v>0</v>
      </c>
      <c r="J44" s="59"/>
      <c r="K44" s="60">
        <v>0</v>
      </c>
      <c r="L44" s="60"/>
      <c r="M44" s="60"/>
    </row>
    <row r="45" spans="1:31">
      <c r="A45" s="56">
        <v>3</v>
      </c>
      <c r="B45" s="56" t="s">
        <v>179</v>
      </c>
      <c r="C45" s="186">
        <v>1959</v>
      </c>
      <c r="D45" s="187"/>
      <c r="E45" s="187"/>
      <c r="F45" s="188"/>
      <c r="G45" s="192" t="s">
        <v>182</v>
      </c>
      <c r="H45" s="193"/>
      <c r="I45" s="59">
        <v>0</v>
      </c>
      <c r="J45" s="61"/>
      <c r="K45" s="60">
        <v>0</v>
      </c>
      <c r="L45" s="60"/>
      <c r="M45" s="60"/>
    </row>
    <row r="46" spans="1:31" ht="58.5" customHeight="1">
      <c r="A46" s="56">
        <v>4</v>
      </c>
      <c r="B46" s="56" t="s">
        <v>180</v>
      </c>
      <c r="C46" s="186">
        <v>2018</v>
      </c>
      <c r="D46" s="187"/>
      <c r="E46" s="187"/>
      <c r="F46" s="188"/>
      <c r="G46" s="192" t="s">
        <v>182</v>
      </c>
      <c r="H46" s="193"/>
      <c r="I46" s="59">
        <v>200000</v>
      </c>
      <c r="J46" s="61"/>
      <c r="K46" s="60">
        <v>100000</v>
      </c>
      <c r="L46" s="60"/>
      <c r="M46" s="60"/>
    </row>
    <row r="47" spans="1:31" ht="58.5" customHeight="1">
      <c r="A47" s="56">
        <v>5</v>
      </c>
      <c r="B47" s="56" t="s">
        <v>218</v>
      </c>
      <c r="C47" s="186">
        <v>2024</v>
      </c>
      <c r="D47" s="187"/>
      <c r="E47" s="187"/>
      <c r="F47" s="188"/>
      <c r="G47" s="192" t="s">
        <v>182</v>
      </c>
      <c r="H47" s="193"/>
      <c r="I47" s="59"/>
      <c r="J47" s="61"/>
      <c r="K47" s="60">
        <v>350000</v>
      </c>
      <c r="L47" s="60"/>
      <c r="M47" s="60"/>
    </row>
    <row r="48" spans="1:31" ht="58.5" customHeight="1">
      <c r="A48" s="56">
        <v>6</v>
      </c>
      <c r="B48" s="56" t="s">
        <v>219</v>
      </c>
      <c r="C48" s="186">
        <v>2023</v>
      </c>
      <c r="D48" s="187"/>
      <c r="E48" s="187"/>
      <c r="F48" s="188"/>
      <c r="G48" s="192" t="s">
        <v>182</v>
      </c>
      <c r="H48" s="193"/>
      <c r="I48" s="59"/>
      <c r="J48" s="61"/>
      <c r="K48" s="60">
        <v>250000</v>
      </c>
      <c r="L48" s="60"/>
      <c r="M48" s="60"/>
    </row>
    <row r="49" spans="1:31">
      <c r="A49" s="62" t="s">
        <v>130</v>
      </c>
      <c r="B49" s="62"/>
      <c r="C49" s="189"/>
      <c r="D49" s="190"/>
      <c r="E49" s="190"/>
      <c r="F49" s="191"/>
      <c r="G49" s="189"/>
      <c r="H49" s="191"/>
      <c r="I49" s="63">
        <f>SUM(I43:I48)</f>
        <v>400000</v>
      </c>
      <c r="J49" s="63"/>
      <c r="K49" s="63">
        <f>SUM(K43:K48)</f>
        <v>900000</v>
      </c>
      <c r="L49" s="63"/>
      <c r="M49" s="63"/>
    </row>
    <row r="50" spans="1:31" ht="12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Q50" s="65"/>
      <c r="R50" s="65"/>
      <c r="S50" s="65"/>
      <c r="T50" s="65"/>
      <c r="U50" s="65"/>
      <c r="AE50" s="65"/>
    </row>
    <row r="51" spans="1:31" ht="16.5" customHeight="1">
      <c r="A51" s="16" t="s">
        <v>131</v>
      </c>
      <c r="B51" s="16"/>
      <c r="C51" s="16"/>
      <c r="D51" s="16"/>
      <c r="E51" s="16"/>
      <c r="F51" s="1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</row>
    <row r="52" spans="1:31" ht="14.25" customHeight="1">
      <c r="A52" s="67"/>
      <c r="B52" s="67"/>
      <c r="C52" s="67"/>
      <c r="D52" s="67"/>
      <c r="E52" s="67"/>
      <c r="F52" s="67"/>
      <c r="G52" s="67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7"/>
      <c r="AE52" s="65" t="s">
        <v>132</v>
      </c>
    </row>
    <row r="53" spans="1:31" ht="18.75" customHeight="1">
      <c r="A53" s="185" t="s">
        <v>121</v>
      </c>
      <c r="B53" s="185" t="s">
        <v>133</v>
      </c>
      <c r="C53" s="185"/>
      <c r="D53" s="185"/>
      <c r="E53" s="185"/>
      <c r="F53" s="185"/>
      <c r="G53" s="185" t="s">
        <v>134</v>
      </c>
      <c r="H53" s="185"/>
      <c r="I53" s="185"/>
      <c r="J53" s="185"/>
      <c r="K53" s="185"/>
      <c r="L53" s="186" t="s">
        <v>135</v>
      </c>
      <c r="M53" s="187"/>
      <c r="N53" s="187"/>
      <c r="O53" s="187"/>
      <c r="P53" s="188"/>
      <c r="Q53" s="185" t="s">
        <v>136</v>
      </c>
      <c r="R53" s="185"/>
      <c r="S53" s="185"/>
      <c r="T53" s="185"/>
      <c r="U53" s="185"/>
      <c r="V53" s="185" t="s">
        <v>137</v>
      </c>
      <c r="W53" s="185"/>
      <c r="X53" s="185"/>
      <c r="Y53" s="185"/>
      <c r="Z53" s="185"/>
      <c r="AA53" s="186" t="s">
        <v>130</v>
      </c>
      <c r="AB53" s="187"/>
      <c r="AC53" s="187"/>
      <c r="AD53" s="187"/>
      <c r="AE53" s="188"/>
    </row>
    <row r="54" spans="1:31" ht="18.75" customHeight="1">
      <c r="A54" s="185"/>
      <c r="B54" s="185"/>
      <c r="C54" s="185"/>
      <c r="D54" s="185"/>
      <c r="E54" s="185"/>
      <c r="F54" s="185"/>
      <c r="G54" s="185" t="s">
        <v>138</v>
      </c>
      <c r="H54" s="185" t="s">
        <v>139</v>
      </c>
      <c r="I54" s="185"/>
      <c r="J54" s="185"/>
      <c r="K54" s="185"/>
      <c r="L54" s="185" t="s">
        <v>138</v>
      </c>
      <c r="M54" s="186" t="s">
        <v>139</v>
      </c>
      <c r="N54" s="187"/>
      <c r="O54" s="187"/>
      <c r="P54" s="188"/>
      <c r="Q54" s="185" t="s">
        <v>138</v>
      </c>
      <c r="R54" s="185" t="s">
        <v>139</v>
      </c>
      <c r="S54" s="185"/>
      <c r="T54" s="185"/>
      <c r="U54" s="185"/>
      <c r="V54" s="185" t="s">
        <v>138</v>
      </c>
      <c r="W54" s="185" t="s">
        <v>139</v>
      </c>
      <c r="X54" s="185"/>
      <c r="Y54" s="185"/>
      <c r="Z54" s="185"/>
      <c r="AA54" s="217" t="s">
        <v>138</v>
      </c>
      <c r="AB54" s="186" t="s">
        <v>139</v>
      </c>
      <c r="AC54" s="187"/>
      <c r="AD54" s="187"/>
      <c r="AE54" s="188"/>
    </row>
    <row r="55" spans="1:31">
      <c r="A55" s="185"/>
      <c r="B55" s="185"/>
      <c r="C55" s="185"/>
      <c r="D55" s="185"/>
      <c r="E55" s="185"/>
      <c r="F55" s="185"/>
      <c r="G55" s="185"/>
      <c r="H55" s="55" t="s">
        <v>140</v>
      </c>
      <c r="I55" s="55" t="s">
        <v>141</v>
      </c>
      <c r="J55" s="55" t="s">
        <v>142</v>
      </c>
      <c r="K55" s="55" t="s">
        <v>34</v>
      </c>
      <c r="L55" s="185"/>
      <c r="M55" s="55" t="s">
        <v>140</v>
      </c>
      <c r="N55" s="55" t="s">
        <v>141</v>
      </c>
      <c r="O55" s="55" t="s">
        <v>142</v>
      </c>
      <c r="P55" s="55" t="s">
        <v>34</v>
      </c>
      <c r="Q55" s="185"/>
      <c r="R55" s="55" t="s">
        <v>140</v>
      </c>
      <c r="S55" s="55" t="s">
        <v>141</v>
      </c>
      <c r="T55" s="55" t="s">
        <v>142</v>
      </c>
      <c r="U55" s="55" t="s">
        <v>34</v>
      </c>
      <c r="V55" s="185"/>
      <c r="W55" s="55" t="s">
        <v>140</v>
      </c>
      <c r="X55" s="55" t="s">
        <v>141</v>
      </c>
      <c r="Y55" s="55" t="s">
        <v>142</v>
      </c>
      <c r="Z55" s="55" t="s">
        <v>34</v>
      </c>
      <c r="AA55" s="218"/>
      <c r="AB55" s="55" t="s">
        <v>140</v>
      </c>
      <c r="AC55" s="55" t="s">
        <v>141</v>
      </c>
      <c r="AD55" s="55" t="s">
        <v>142</v>
      </c>
      <c r="AE55" s="55" t="s">
        <v>34</v>
      </c>
    </row>
    <row r="56" spans="1:31">
      <c r="A56" s="55">
        <v>1</v>
      </c>
      <c r="B56" s="185">
        <v>2</v>
      </c>
      <c r="C56" s="185"/>
      <c r="D56" s="185"/>
      <c r="E56" s="185"/>
      <c r="F56" s="185"/>
      <c r="G56" s="55">
        <v>3</v>
      </c>
      <c r="H56" s="55">
        <v>4</v>
      </c>
      <c r="I56" s="55">
        <v>5</v>
      </c>
      <c r="J56" s="55">
        <v>6</v>
      </c>
      <c r="K56" s="55">
        <v>7</v>
      </c>
      <c r="L56" s="55">
        <v>8</v>
      </c>
      <c r="M56" s="55">
        <v>9</v>
      </c>
      <c r="N56" s="55">
        <v>10</v>
      </c>
      <c r="O56" s="55">
        <v>11</v>
      </c>
      <c r="P56" s="55">
        <v>12</v>
      </c>
      <c r="Q56" s="55">
        <v>13</v>
      </c>
      <c r="R56" s="55">
        <v>14</v>
      </c>
      <c r="S56" s="55">
        <v>15</v>
      </c>
      <c r="T56" s="55">
        <v>16</v>
      </c>
      <c r="U56" s="55">
        <v>17</v>
      </c>
      <c r="V56" s="58">
        <v>18</v>
      </c>
      <c r="W56" s="58">
        <v>19</v>
      </c>
      <c r="X56" s="58">
        <v>20</v>
      </c>
      <c r="Y56" s="58">
        <v>21</v>
      </c>
      <c r="Z56" s="58">
        <v>22</v>
      </c>
      <c r="AA56" s="58">
        <v>23</v>
      </c>
      <c r="AB56" s="58">
        <v>24</v>
      </c>
      <c r="AC56" s="58">
        <v>25</v>
      </c>
      <c r="AD56" s="58">
        <v>26</v>
      </c>
      <c r="AE56" s="58">
        <v>27</v>
      </c>
    </row>
    <row r="57" spans="1:31" ht="70.5" customHeight="1">
      <c r="A57" s="69">
        <v>1</v>
      </c>
      <c r="B57" s="248" t="s">
        <v>217</v>
      </c>
      <c r="C57" s="248"/>
      <c r="D57" s="248"/>
      <c r="E57" s="248"/>
      <c r="F57" s="248"/>
      <c r="G57" s="70"/>
      <c r="H57" s="70"/>
      <c r="I57" s="70"/>
      <c r="J57" s="70"/>
      <c r="K57" s="70"/>
      <c r="L57" s="24">
        <f>M57+N57+O57+P57</f>
        <v>26550</v>
      </c>
      <c r="M57" s="24">
        <v>9250</v>
      </c>
      <c r="N57" s="24">
        <v>4000</v>
      </c>
      <c r="O57" s="24">
        <v>4000</v>
      </c>
      <c r="P57" s="24">
        <v>9300</v>
      </c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</row>
    <row r="58" spans="1:31" ht="69" customHeight="1">
      <c r="A58" s="69">
        <v>2</v>
      </c>
      <c r="B58" s="248" t="s">
        <v>189</v>
      </c>
      <c r="C58" s="248"/>
      <c r="D58" s="248"/>
      <c r="E58" s="248"/>
      <c r="F58" s="248"/>
      <c r="G58" s="70"/>
      <c r="H58" s="70"/>
      <c r="I58" s="70"/>
      <c r="J58" s="70"/>
      <c r="K58" s="70"/>
      <c r="L58" s="71">
        <f>M58+N58+O58+P58</f>
        <v>900</v>
      </c>
      <c r="M58" s="71"/>
      <c r="N58" s="71"/>
      <c r="O58" s="71">
        <v>900</v>
      </c>
      <c r="P58" s="71"/>
      <c r="Q58" s="71"/>
      <c r="R58" s="71"/>
      <c r="S58" s="71"/>
      <c r="T58" s="71"/>
      <c r="U58" s="71"/>
      <c r="V58" s="25">
        <f>W58+X58+Y58+Z58</f>
        <v>0</v>
      </c>
      <c r="W58" s="28"/>
      <c r="X58" s="28"/>
      <c r="Y58" s="28"/>
      <c r="Z58" s="28"/>
      <c r="AA58" s="71"/>
      <c r="AB58" s="71"/>
      <c r="AC58" s="71"/>
      <c r="AD58" s="71"/>
      <c r="AE58" s="71"/>
    </row>
    <row r="59" spans="1:31" ht="48" customHeight="1">
      <c r="A59" s="69">
        <v>3</v>
      </c>
      <c r="B59" s="248" t="s">
        <v>220</v>
      </c>
      <c r="C59" s="248"/>
      <c r="D59" s="248"/>
      <c r="E59" s="248"/>
      <c r="F59" s="248"/>
      <c r="G59" s="70"/>
      <c r="H59" s="70"/>
      <c r="I59" s="70"/>
      <c r="J59" s="70"/>
      <c r="K59" s="70"/>
      <c r="L59" s="71"/>
      <c r="M59" s="71"/>
      <c r="N59" s="71"/>
      <c r="O59" s="71"/>
      <c r="P59" s="71"/>
      <c r="Q59" s="150">
        <v>8000</v>
      </c>
      <c r="R59" s="150">
        <v>2000</v>
      </c>
      <c r="S59" s="150">
        <v>2000</v>
      </c>
      <c r="T59" s="153">
        <v>2000</v>
      </c>
      <c r="U59" s="153">
        <v>2000</v>
      </c>
      <c r="V59" s="71">
        <v>10000</v>
      </c>
      <c r="W59" s="71">
        <v>2500</v>
      </c>
      <c r="X59" s="71">
        <v>2500</v>
      </c>
      <c r="Y59" s="71">
        <v>2500</v>
      </c>
      <c r="Z59" s="71">
        <v>2500</v>
      </c>
      <c r="AA59" s="71"/>
      <c r="AB59" s="71"/>
      <c r="AC59" s="71"/>
      <c r="AD59" s="71"/>
      <c r="AE59" s="71"/>
    </row>
    <row r="60" spans="1:31">
      <c r="A60" s="69"/>
      <c r="B60" s="249"/>
      <c r="C60" s="249"/>
      <c r="D60" s="249"/>
      <c r="E60" s="249"/>
      <c r="F60" s="249"/>
      <c r="G60" s="70"/>
      <c r="H60" s="70"/>
      <c r="I60" s="70"/>
      <c r="J60" s="70"/>
      <c r="K60" s="7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</row>
    <row r="61" spans="1:31">
      <c r="A61" s="250" t="s">
        <v>130</v>
      </c>
      <c r="B61" s="251"/>
      <c r="C61" s="251"/>
      <c r="D61" s="251"/>
      <c r="E61" s="251"/>
      <c r="F61" s="252"/>
      <c r="G61" s="72">
        <f t="shared" ref="G61:AE61" si="0">SUM(G57:G60)</f>
        <v>0</v>
      </c>
      <c r="H61" s="72">
        <f t="shared" si="0"/>
        <v>0</v>
      </c>
      <c r="I61" s="72">
        <f t="shared" si="0"/>
        <v>0</v>
      </c>
      <c r="J61" s="72">
        <f t="shared" si="0"/>
        <v>0</v>
      </c>
      <c r="K61" s="72">
        <f t="shared" si="0"/>
        <v>0</v>
      </c>
      <c r="L61" s="73">
        <f t="shared" si="0"/>
        <v>27450</v>
      </c>
      <c r="M61" s="73">
        <f t="shared" si="0"/>
        <v>9250</v>
      </c>
      <c r="N61" s="73">
        <f t="shared" si="0"/>
        <v>4000</v>
      </c>
      <c r="O61" s="73">
        <f t="shared" si="0"/>
        <v>4900</v>
      </c>
      <c r="P61" s="73">
        <f t="shared" si="0"/>
        <v>9300</v>
      </c>
      <c r="Q61" s="73">
        <v>8000</v>
      </c>
      <c r="R61" s="73">
        <f t="shared" si="0"/>
        <v>2000</v>
      </c>
      <c r="S61" s="73">
        <f t="shared" si="0"/>
        <v>2000</v>
      </c>
      <c r="T61" s="154">
        <f t="shared" si="0"/>
        <v>2000</v>
      </c>
      <c r="U61" s="154">
        <f t="shared" si="0"/>
        <v>2000</v>
      </c>
      <c r="V61" s="73">
        <f t="shared" si="0"/>
        <v>10000</v>
      </c>
      <c r="W61" s="73">
        <f t="shared" si="0"/>
        <v>2500</v>
      </c>
      <c r="X61" s="73">
        <f t="shared" si="0"/>
        <v>2500</v>
      </c>
      <c r="Y61" s="73">
        <f t="shared" si="0"/>
        <v>2500</v>
      </c>
      <c r="Z61" s="73">
        <f t="shared" si="0"/>
        <v>2500</v>
      </c>
      <c r="AA61" s="73">
        <f t="shared" si="0"/>
        <v>0</v>
      </c>
      <c r="AB61" s="73">
        <f t="shared" si="0"/>
        <v>0</v>
      </c>
      <c r="AC61" s="73">
        <f t="shared" si="0"/>
        <v>0</v>
      </c>
      <c r="AD61" s="73">
        <f t="shared" si="0"/>
        <v>0</v>
      </c>
      <c r="AE61" s="73">
        <f t="shared" si="0"/>
        <v>0</v>
      </c>
    </row>
    <row r="62" spans="1:31">
      <c r="A62" s="198" t="s">
        <v>143</v>
      </c>
      <c r="B62" s="199"/>
      <c r="C62" s="199"/>
      <c r="D62" s="199"/>
      <c r="E62" s="199"/>
      <c r="F62" s="200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55"/>
      <c r="X62" s="55"/>
      <c r="Y62" s="55"/>
      <c r="Z62" s="55"/>
      <c r="AA62" s="74"/>
      <c r="AB62" s="55"/>
      <c r="AC62" s="55"/>
      <c r="AD62" s="55"/>
      <c r="AE62" s="55"/>
    </row>
    <row r="63" spans="1:31">
      <c r="A63" s="75"/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5"/>
      <c r="T63" s="75"/>
      <c r="U63" s="75"/>
      <c r="V63" s="75"/>
      <c r="W63" s="76"/>
      <c r="X63" s="75"/>
      <c r="Y63" s="75"/>
      <c r="Z63" s="75"/>
      <c r="AA63" s="75"/>
    </row>
    <row r="64" spans="1:31">
      <c r="A64" s="77"/>
      <c r="B64" s="77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31">
      <c r="A65" s="16" t="s">
        <v>157</v>
      </c>
      <c r="B65" s="16"/>
      <c r="C65" s="16"/>
      <c r="D65" s="16"/>
      <c r="E65" s="16"/>
      <c r="F65" s="1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</row>
    <row r="66" spans="1:31">
      <c r="B66" s="47"/>
      <c r="J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65" t="s">
        <v>132</v>
      </c>
      <c r="Y66" s="79"/>
      <c r="Z66" s="79"/>
      <c r="AA66" s="79"/>
      <c r="AB66" s="79"/>
      <c r="AC66" s="79"/>
      <c r="AD66" s="79"/>
      <c r="AE66" s="79"/>
    </row>
    <row r="67" spans="1:31" ht="18.75" customHeight="1">
      <c r="A67" s="234" t="s">
        <v>121</v>
      </c>
      <c r="B67" s="185" t="s">
        <v>144</v>
      </c>
      <c r="C67" s="185" t="s">
        <v>158</v>
      </c>
      <c r="D67" s="185"/>
      <c r="E67" s="185" t="s">
        <v>145</v>
      </c>
      <c r="F67" s="185"/>
      <c r="G67" s="185" t="s">
        <v>146</v>
      </c>
      <c r="H67" s="185"/>
      <c r="I67" s="185" t="s">
        <v>156</v>
      </c>
      <c r="J67" s="185"/>
      <c r="K67" s="186" t="s">
        <v>147</v>
      </c>
      <c r="L67" s="187"/>
      <c r="M67" s="187"/>
      <c r="N67" s="187"/>
      <c r="O67" s="187"/>
      <c r="P67" s="187"/>
      <c r="Q67" s="187"/>
      <c r="R67" s="187"/>
      <c r="S67" s="187"/>
      <c r="T67" s="188"/>
      <c r="U67" s="201" t="s">
        <v>148</v>
      </c>
      <c r="V67" s="202"/>
      <c r="W67" s="202"/>
      <c r="X67" s="202"/>
      <c r="Y67" s="203"/>
      <c r="Z67" s="80"/>
      <c r="AA67" s="80"/>
      <c r="AB67" s="80"/>
      <c r="AC67" s="80"/>
      <c r="AD67" s="80"/>
      <c r="AE67" s="80"/>
    </row>
    <row r="68" spans="1:31" ht="18.75" customHeight="1">
      <c r="A68" s="234"/>
      <c r="B68" s="185"/>
      <c r="C68" s="185"/>
      <c r="D68" s="185"/>
      <c r="E68" s="185"/>
      <c r="F68" s="185"/>
      <c r="G68" s="185"/>
      <c r="H68" s="185"/>
      <c r="I68" s="185"/>
      <c r="J68" s="185"/>
      <c r="K68" s="185" t="s">
        <v>149</v>
      </c>
      <c r="L68" s="185"/>
      <c r="M68" s="201" t="s">
        <v>150</v>
      </c>
      <c r="N68" s="203"/>
      <c r="O68" s="185" t="s">
        <v>151</v>
      </c>
      <c r="P68" s="185"/>
      <c r="Q68" s="185"/>
      <c r="R68" s="185"/>
      <c r="S68" s="185"/>
      <c r="T68" s="185"/>
      <c r="U68" s="241"/>
      <c r="V68" s="242"/>
      <c r="W68" s="242"/>
      <c r="X68" s="242"/>
      <c r="Y68" s="243"/>
      <c r="Z68" s="80"/>
      <c r="AA68" s="80"/>
      <c r="AB68" s="80"/>
      <c r="AC68" s="80"/>
      <c r="AD68" s="80"/>
      <c r="AE68" s="80"/>
    </row>
    <row r="69" spans="1:31">
      <c r="A69" s="234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204"/>
      <c r="N69" s="206"/>
      <c r="O69" s="185" t="s">
        <v>152</v>
      </c>
      <c r="P69" s="185"/>
      <c r="Q69" s="185" t="s">
        <v>153</v>
      </c>
      <c r="R69" s="185"/>
      <c r="S69" s="185" t="s">
        <v>154</v>
      </c>
      <c r="T69" s="185"/>
      <c r="U69" s="204"/>
      <c r="V69" s="205"/>
      <c r="W69" s="205"/>
      <c r="X69" s="205"/>
      <c r="Y69" s="206"/>
      <c r="Z69" s="81"/>
      <c r="AA69" s="81"/>
      <c r="AB69" s="81"/>
      <c r="AC69" s="81"/>
      <c r="AD69" s="81"/>
      <c r="AE69" s="81"/>
    </row>
    <row r="70" spans="1:31">
      <c r="A70" s="58">
        <v>1</v>
      </c>
      <c r="B70" s="55">
        <v>2</v>
      </c>
      <c r="C70" s="185">
        <v>3</v>
      </c>
      <c r="D70" s="185"/>
      <c r="E70" s="185">
        <v>4</v>
      </c>
      <c r="F70" s="185"/>
      <c r="G70" s="185">
        <v>5</v>
      </c>
      <c r="H70" s="185"/>
      <c r="I70" s="185">
        <v>6</v>
      </c>
      <c r="J70" s="185"/>
      <c r="K70" s="186">
        <v>7</v>
      </c>
      <c r="L70" s="188"/>
      <c r="M70" s="186">
        <v>8</v>
      </c>
      <c r="N70" s="188"/>
      <c r="O70" s="185">
        <v>9</v>
      </c>
      <c r="P70" s="185"/>
      <c r="Q70" s="234">
        <v>10</v>
      </c>
      <c r="R70" s="234"/>
      <c r="S70" s="185">
        <v>11</v>
      </c>
      <c r="T70" s="185"/>
      <c r="U70" s="186">
        <v>12</v>
      </c>
      <c r="V70" s="187"/>
      <c r="W70" s="187"/>
      <c r="X70" s="187"/>
      <c r="Y70" s="188"/>
      <c r="Z70" s="80"/>
      <c r="AA70" s="80"/>
      <c r="AB70" s="80"/>
      <c r="AC70" s="80"/>
      <c r="AD70" s="80"/>
      <c r="AE70" s="80"/>
    </row>
    <row r="71" spans="1:31">
      <c r="A71" s="69"/>
      <c r="B71" s="82"/>
      <c r="C71" s="247"/>
      <c r="D71" s="247"/>
      <c r="E71" s="224"/>
      <c r="F71" s="224"/>
      <c r="G71" s="224"/>
      <c r="H71" s="224"/>
      <c r="I71" s="224"/>
      <c r="J71" s="224"/>
      <c r="K71" s="192"/>
      <c r="L71" s="193"/>
      <c r="M71" s="192"/>
      <c r="N71" s="193"/>
      <c r="O71" s="224"/>
      <c r="P71" s="224"/>
      <c r="Q71" s="224"/>
      <c r="R71" s="224"/>
      <c r="S71" s="224"/>
      <c r="T71" s="224"/>
      <c r="U71" s="244"/>
      <c r="V71" s="245"/>
      <c r="W71" s="245"/>
      <c r="X71" s="245"/>
      <c r="Y71" s="246"/>
      <c r="Z71" s="80"/>
      <c r="AA71" s="80"/>
      <c r="AB71" s="80"/>
      <c r="AC71" s="80"/>
      <c r="AD71" s="80"/>
      <c r="AE71" s="80"/>
    </row>
    <row r="72" spans="1:31">
      <c r="A72" s="69"/>
      <c r="B72" s="82"/>
      <c r="C72" s="247"/>
      <c r="D72" s="247"/>
      <c r="E72" s="224"/>
      <c r="F72" s="224"/>
      <c r="G72" s="224"/>
      <c r="H72" s="224"/>
      <c r="I72" s="224"/>
      <c r="J72" s="224"/>
      <c r="K72" s="192"/>
      <c r="L72" s="193"/>
      <c r="M72" s="192"/>
      <c r="N72" s="193"/>
      <c r="O72" s="224"/>
      <c r="P72" s="224"/>
      <c r="Q72" s="224"/>
      <c r="R72" s="224"/>
      <c r="S72" s="224"/>
      <c r="T72" s="224"/>
      <c r="U72" s="244"/>
      <c r="V72" s="245"/>
      <c r="W72" s="245"/>
      <c r="X72" s="245"/>
      <c r="Y72" s="246"/>
      <c r="Z72" s="80"/>
      <c r="AA72" s="80"/>
      <c r="AB72" s="80"/>
      <c r="AC72" s="80"/>
      <c r="AD72" s="80"/>
      <c r="AE72" s="80"/>
    </row>
    <row r="73" spans="1:31">
      <c r="A73" s="69"/>
      <c r="B73" s="82"/>
      <c r="C73" s="247"/>
      <c r="D73" s="247"/>
      <c r="E73" s="224"/>
      <c r="F73" s="224"/>
      <c r="G73" s="224"/>
      <c r="H73" s="224"/>
      <c r="I73" s="224"/>
      <c r="J73" s="224"/>
      <c r="K73" s="192"/>
      <c r="L73" s="193"/>
      <c r="M73" s="192"/>
      <c r="N73" s="193"/>
      <c r="O73" s="224"/>
      <c r="P73" s="224"/>
      <c r="Q73" s="224"/>
      <c r="R73" s="224"/>
      <c r="S73" s="224"/>
      <c r="T73" s="224"/>
      <c r="U73" s="244"/>
      <c r="V73" s="245"/>
      <c r="W73" s="245"/>
      <c r="X73" s="245"/>
      <c r="Y73" s="246"/>
      <c r="Z73" s="80"/>
      <c r="AA73" s="80"/>
      <c r="AB73" s="80"/>
      <c r="AC73" s="80"/>
      <c r="AD73" s="80"/>
      <c r="AE73" s="80"/>
    </row>
    <row r="74" spans="1:31">
      <c r="A74" s="231" t="s">
        <v>130</v>
      </c>
      <c r="B74" s="232"/>
      <c r="C74" s="232"/>
      <c r="D74" s="233"/>
      <c r="E74" s="256"/>
      <c r="F74" s="256"/>
      <c r="G74" s="256"/>
      <c r="H74" s="256"/>
      <c r="I74" s="256"/>
      <c r="J74" s="256"/>
      <c r="K74" s="256"/>
      <c r="L74" s="256"/>
      <c r="M74" s="257"/>
      <c r="N74" s="258"/>
      <c r="O74" s="256"/>
      <c r="P74" s="256"/>
      <c r="Q74" s="256"/>
      <c r="R74" s="256"/>
      <c r="S74" s="256"/>
      <c r="T74" s="256"/>
      <c r="U74" s="253"/>
      <c r="V74" s="254"/>
      <c r="W74" s="254"/>
      <c r="X74" s="254"/>
      <c r="Y74" s="255"/>
      <c r="Z74" s="80"/>
      <c r="AA74" s="80"/>
      <c r="AB74" s="80"/>
      <c r="AC74" s="80"/>
      <c r="AD74" s="80"/>
      <c r="AE74" s="80"/>
    </row>
    <row r="75" spans="1:31">
      <c r="A75" s="77"/>
      <c r="B75" s="77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</row>
  </sheetData>
  <mergeCells count="273">
    <mergeCell ref="U74:Y74"/>
    <mergeCell ref="A74:D74"/>
    <mergeCell ref="E74:F74"/>
    <mergeCell ref="G74:H74"/>
    <mergeCell ref="I74:J74"/>
    <mergeCell ref="K74:L74"/>
    <mergeCell ref="Q74:R74"/>
    <mergeCell ref="S74:T74"/>
    <mergeCell ref="M74:N74"/>
    <mergeCell ref="O74:P74"/>
    <mergeCell ref="C72:D72"/>
    <mergeCell ref="E72:F72"/>
    <mergeCell ref="G72:H72"/>
    <mergeCell ref="I67:J69"/>
    <mergeCell ref="E71:F71"/>
    <mergeCell ref="C70:D70"/>
    <mergeCell ref="E70:F70"/>
    <mergeCell ref="K71:L71"/>
    <mergeCell ref="M71:N71"/>
    <mergeCell ref="G67:H69"/>
    <mergeCell ref="K67:T67"/>
    <mergeCell ref="K68:L69"/>
    <mergeCell ref="M68:N69"/>
    <mergeCell ref="B57:F57"/>
    <mergeCell ref="E67:F69"/>
    <mergeCell ref="B58:F58"/>
    <mergeCell ref="B59:F59"/>
    <mergeCell ref="B60:F60"/>
    <mergeCell ref="A61:F61"/>
    <mergeCell ref="A62:F62"/>
    <mergeCell ref="A67:A69"/>
    <mergeCell ref="B67:B69"/>
    <mergeCell ref="C67:D69"/>
    <mergeCell ref="U73:Y73"/>
    <mergeCell ref="S72:T72"/>
    <mergeCell ref="U72:Y72"/>
    <mergeCell ref="U71:Y71"/>
    <mergeCell ref="Q70:R70"/>
    <mergeCell ref="Q72:R72"/>
    <mergeCell ref="S70:T70"/>
    <mergeCell ref="C71:D71"/>
    <mergeCell ref="Q73:R73"/>
    <mergeCell ref="U70:Y70"/>
    <mergeCell ref="K70:L70"/>
    <mergeCell ref="M70:N70"/>
    <mergeCell ref="K73:L73"/>
    <mergeCell ref="M73:N73"/>
    <mergeCell ref="S73:T73"/>
    <mergeCell ref="C73:D73"/>
    <mergeCell ref="E73:F73"/>
    <mergeCell ref="G73:H73"/>
    <mergeCell ref="I73:J73"/>
    <mergeCell ref="O73:P73"/>
    <mergeCell ref="O72:P72"/>
    <mergeCell ref="M72:N72"/>
    <mergeCell ref="K72:L72"/>
    <mergeCell ref="I72:J72"/>
    <mergeCell ref="L18:M18"/>
    <mergeCell ref="L20:M20"/>
    <mergeCell ref="J20:K20"/>
    <mergeCell ref="J18:K18"/>
    <mergeCell ref="U67:Y69"/>
    <mergeCell ref="O70:P70"/>
    <mergeCell ref="Q69:R69"/>
    <mergeCell ref="G71:H71"/>
    <mergeCell ref="I71:J71"/>
    <mergeCell ref="O68:T68"/>
    <mergeCell ref="O69:P69"/>
    <mergeCell ref="Q54:Q55"/>
    <mergeCell ref="W54:Z54"/>
    <mergeCell ref="G70:H70"/>
    <mergeCell ref="I70:J70"/>
    <mergeCell ref="O71:P71"/>
    <mergeCell ref="S69:T69"/>
    <mergeCell ref="Q71:R71"/>
    <mergeCell ref="S71:T71"/>
    <mergeCell ref="F21:G21"/>
    <mergeCell ref="B56:F56"/>
    <mergeCell ref="L26:M26"/>
    <mergeCell ref="J25:K25"/>
    <mergeCell ref="L25:M25"/>
    <mergeCell ref="L14:M14"/>
    <mergeCell ref="H14:I14"/>
    <mergeCell ref="J14:K14"/>
    <mergeCell ref="H21:I21"/>
    <mergeCell ref="J22:K22"/>
    <mergeCell ref="A23:C23"/>
    <mergeCell ref="D23:E23"/>
    <mergeCell ref="A22:C22"/>
    <mergeCell ref="D22:E22"/>
    <mergeCell ref="F22:G22"/>
    <mergeCell ref="H22:I22"/>
    <mergeCell ref="D14:E14"/>
    <mergeCell ref="J15:K15"/>
    <mergeCell ref="A15:C15"/>
    <mergeCell ref="L23:M23"/>
    <mergeCell ref="L22:M22"/>
    <mergeCell ref="J21:K21"/>
    <mergeCell ref="L21:M21"/>
    <mergeCell ref="J19:K19"/>
    <mergeCell ref="L19:M19"/>
    <mergeCell ref="L15:M15"/>
    <mergeCell ref="L17:M17"/>
    <mergeCell ref="L16:M16"/>
    <mergeCell ref="J17:K17"/>
    <mergeCell ref="J13:K13"/>
    <mergeCell ref="D13:E13"/>
    <mergeCell ref="F13:G13"/>
    <mergeCell ref="H13:I13"/>
    <mergeCell ref="F15:G15"/>
    <mergeCell ref="H15:I15"/>
    <mergeCell ref="D15:E15"/>
    <mergeCell ref="F14:G14"/>
    <mergeCell ref="F17:G17"/>
    <mergeCell ref="H17:I17"/>
    <mergeCell ref="F16:G16"/>
    <mergeCell ref="H16:I16"/>
    <mergeCell ref="J16:K16"/>
    <mergeCell ref="A28:C28"/>
    <mergeCell ref="D28:E28"/>
    <mergeCell ref="A26:C26"/>
    <mergeCell ref="A27:C27"/>
    <mergeCell ref="D27:E27"/>
    <mergeCell ref="A17:C17"/>
    <mergeCell ref="D17:E17"/>
    <mergeCell ref="A18:C18"/>
    <mergeCell ref="D18:E18"/>
    <mergeCell ref="D21:E21"/>
    <mergeCell ref="A19:C19"/>
    <mergeCell ref="D19:E19"/>
    <mergeCell ref="A24:C24"/>
    <mergeCell ref="D24:E24"/>
    <mergeCell ref="D26:E26"/>
    <mergeCell ref="A25:C25"/>
    <mergeCell ref="D25:E25"/>
    <mergeCell ref="F11:G11"/>
    <mergeCell ref="H11:I11"/>
    <mergeCell ref="J11:K11"/>
    <mergeCell ref="D36:E36"/>
    <mergeCell ref="A3:M3"/>
    <mergeCell ref="A4:M4"/>
    <mergeCell ref="A5:M5"/>
    <mergeCell ref="A6:M6"/>
    <mergeCell ref="F12:G12"/>
    <mergeCell ref="H12:I12"/>
    <mergeCell ref="A20:C20"/>
    <mergeCell ref="D20:E20"/>
    <mergeCell ref="F20:G20"/>
    <mergeCell ref="J12:K12"/>
    <mergeCell ref="L13:M13"/>
    <mergeCell ref="A7:M7"/>
    <mergeCell ref="L11:M11"/>
    <mergeCell ref="A9:M9"/>
    <mergeCell ref="A11:C11"/>
    <mergeCell ref="D11:E11"/>
    <mergeCell ref="L12:M12"/>
    <mergeCell ref="A16:C16"/>
    <mergeCell ref="D16:E16"/>
    <mergeCell ref="F33:G33"/>
    <mergeCell ref="A12:C12"/>
    <mergeCell ref="D12:E12"/>
    <mergeCell ref="A13:C13"/>
    <mergeCell ref="A14:C14"/>
    <mergeCell ref="H20:I20"/>
    <mergeCell ref="M54:P54"/>
    <mergeCell ref="F19:G19"/>
    <mergeCell ref="A21:C21"/>
    <mergeCell ref="G45:H45"/>
    <mergeCell ref="H19:I19"/>
    <mergeCell ref="L28:M28"/>
    <mergeCell ref="J27:K27"/>
    <mergeCell ref="L27:M27"/>
    <mergeCell ref="J34:K34"/>
    <mergeCell ref="F18:G18"/>
    <mergeCell ref="H18:I18"/>
    <mergeCell ref="F27:G27"/>
    <mergeCell ref="H27:I27"/>
    <mergeCell ref="F23:G23"/>
    <mergeCell ref="H23:I23"/>
    <mergeCell ref="H25:I25"/>
    <mergeCell ref="F24:G24"/>
    <mergeCell ref="H24:I24"/>
    <mergeCell ref="F26:G26"/>
    <mergeCell ref="AB54:AE54"/>
    <mergeCell ref="L40:L41"/>
    <mergeCell ref="M40:M41"/>
    <mergeCell ref="J36:K36"/>
    <mergeCell ref="G53:K53"/>
    <mergeCell ref="G43:H43"/>
    <mergeCell ref="G44:H44"/>
    <mergeCell ref="R54:U54"/>
    <mergeCell ref="F28:G28"/>
    <mergeCell ref="H28:I28"/>
    <mergeCell ref="J33:K33"/>
    <mergeCell ref="L33:M33"/>
    <mergeCell ref="L31:M31"/>
    <mergeCell ref="H31:I31"/>
    <mergeCell ref="F31:G31"/>
    <mergeCell ref="I40:K40"/>
    <mergeCell ref="C44:F44"/>
    <mergeCell ref="C43:F43"/>
    <mergeCell ref="A32:C32"/>
    <mergeCell ref="D32:E32"/>
    <mergeCell ref="A31:C31"/>
    <mergeCell ref="D31:E31"/>
    <mergeCell ref="Q53:U53"/>
    <mergeCell ref="V53:Z53"/>
    <mergeCell ref="AA53:AE53"/>
    <mergeCell ref="G54:G55"/>
    <mergeCell ref="H54:K54"/>
    <mergeCell ref="L54:L55"/>
    <mergeCell ref="V54:V55"/>
    <mergeCell ref="L29:M29"/>
    <mergeCell ref="AA54:AA55"/>
    <mergeCell ref="H33:I33"/>
    <mergeCell ref="F34:G34"/>
    <mergeCell ref="L53:P53"/>
    <mergeCell ref="L35:M35"/>
    <mergeCell ref="J35:K35"/>
    <mergeCell ref="L36:M36"/>
    <mergeCell ref="C42:F42"/>
    <mergeCell ref="L34:M34"/>
    <mergeCell ref="D34:E34"/>
    <mergeCell ref="L32:M32"/>
    <mergeCell ref="J31:K31"/>
    <mergeCell ref="F32:G32"/>
    <mergeCell ref="H32:I32"/>
    <mergeCell ref="J32:K32"/>
    <mergeCell ref="A29:C29"/>
    <mergeCell ref="A30:C30"/>
    <mergeCell ref="G42:H42"/>
    <mergeCell ref="J26:K26"/>
    <mergeCell ref="J24:K24"/>
    <mergeCell ref="L24:M24"/>
    <mergeCell ref="J23:K23"/>
    <mergeCell ref="D30:E30"/>
    <mergeCell ref="F30:G30"/>
    <mergeCell ref="H30:I30"/>
    <mergeCell ref="H26:I26"/>
    <mergeCell ref="F25:G25"/>
    <mergeCell ref="J29:K29"/>
    <mergeCell ref="L30:M30"/>
    <mergeCell ref="J30:K30"/>
    <mergeCell ref="J28:K28"/>
    <mergeCell ref="D29:E29"/>
    <mergeCell ref="F29:G29"/>
    <mergeCell ref="H29:I29"/>
    <mergeCell ref="A40:A41"/>
    <mergeCell ref="H35:I35"/>
    <mergeCell ref="A33:C33"/>
    <mergeCell ref="D33:E33"/>
    <mergeCell ref="C40:F41"/>
    <mergeCell ref="B40:B41"/>
    <mergeCell ref="D35:E35"/>
    <mergeCell ref="F35:G35"/>
    <mergeCell ref="H36:I36"/>
    <mergeCell ref="H34:I34"/>
    <mergeCell ref="A35:C35"/>
    <mergeCell ref="A34:C34"/>
    <mergeCell ref="F36:G36"/>
    <mergeCell ref="G40:H41"/>
    <mergeCell ref="A36:C36"/>
    <mergeCell ref="A53:A55"/>
    <mergeCell ref="C45:F45"/>
    <mergeCell ref="C46:F46"/>
    <mergeCell ref="C49:F49"/>
    <mergeCell ref="B53:F55"/>
    <mergeCell ref="G49:H49"/>
    <mergeCell ref="G46:H46"/>
    <mergeCell ref="C47:F47"/>
    <mergeCell ref="G47:H47"/>
    <mergeCell ref="C48:F48"/>
    <mergeCell ref="G48:H48"/>
  </mergeCells>
  <phoneticPr fontId="7" type="noConversion"/>
  <pageMargins left="1" right="0.27559055118110237" top="0.21" bottom="0.15748031496062992" header="0.2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2022-02-09T07:49:54Z</cp:lastPrinted>
  <dcterms:created xsi:type="dcterms:W3CDTF">2006-09-16T00:00:00Z</dcterms:created>
  <dcterms:modified xsi:type="dcterms:W3CDTF">2026-09-09T05:37:06Z</dcterms:modified>
</cp:coreProperties>
</file>